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192.168.240.132\共有フォルダ\3000_仕入先・得意先\3100_仕入先フォルダ\指定請求書関連\20241101書式\指定請求書20241101書式_配布準備\親交会CD\安田電機暖房㈱指定請求書_20241101書式\"/>
    </mc:Choice>
  </mc:AlternateContent>
  <xr:revisionPtr revIDLastSave="0" documentId="13_ncr:1_{2E4424E2-83E5-4CEB-8A12-24E1A5497E07}" xr6:coauthVersionLast="47" xr6:coauthVersionMax="47" xr10:uidLastSave="{00000000-0000-0000-0000-000000000000}"/>
  <bookViews>
    <workbookView xWindow="1695" yWindow="825" windowWidth="15690" windowHeight="13350" xr2:uid="{00000000-000D-0000-FFFF-FFFF00000000}"/>
  </bookViews>
  <sheets>
    <sheet name="入力シート" sheetId="4" r:id="rId1"/>
    <sheet name="請求書(正)" sheetId="6" r:id="rId2"/>
    <sheet name="請求書(控)" sheetId="7" r:id="rId3"/>
  </sheets>
  <definedNames>
    <definedName name="_xlnm.Print_Area" localSheetId="2">'請求書(控)'!$A$1:$CY$48</definedName>
    <definedName name="_xlnm.Print_Area" localSheetId="1">'請求書(正)'!$A$1:$CY$48</definedName>
    <definedName name="_xlnm.Print_Area" localSheetId="0">入力シート!$A$1:$L$73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hkUiUA5MNk8rZM3lg5hKxEQkwrjpvekFNfv0J/1Fh9U="/>
    </ext>
  </extLst>
</workbook>
</file>

<file path=xl/calcChain.xml><?xml version="1.0" encoding="utf-8"?>
<calcChain xmlns="http://schemas.openxmlformats.org/spreadsheetml/2006/main">
  <c r="AK48" i="7" l="1"/>
  <c r="AK48" i="6"/>
  <c r="BB9" i="6" l="1"/>
  <c r="B33" i="4"/>
  <c r="Q18" i="6" s="1"/>
  <c r="Q16" i="7"/>
  <c r="Q14" i="7"/>
  <c r="CV36" i="7"/>
  <c r="CR36" i="7"/>
  <c r="CN36" i="7"/>
  <c r="CJ36" i="7"/>
  <c r="CF36" i="7"/>
  <c r="CB36" i="7"/>
  <c r="BX36" i="7"/>
  <c r="BT36" i="7"/>
  <c r="BP36" i="7"/>
  <c r="BB36" i="7"/>
  <c r="CV34" i="7"/>
  <c r="CR34" i="7"/>
  <c r="CN34" i="7"/>
  <c r="CJ34" i="7"/>
  <c r="CF34" i="7"/>
  <c r="CB34" i="7"/>
  <c r="BX34" i="7"/>
  <c r="BT34" i="7"/>
  <c r="BP34" i="7"/>
  <c r="BB34" i="7"/>
  <c r="CV32" i="7"/>
  <c r="CR32" i="7"/>
  <c r="CN32" i="7"/>
  <c r="CJ32" i="7"/>
  <c r="CF32" i="7"/>
  <c r="CB32" i="7"/>
  <c r="BX32" i="7"/>
  <c r="BT32" i="7"/>
  <c r="BP32" i="7"/>
  <c r="BB32" i="7"/>
  <c r="CV30" i="7"/>
  <c r="CR30" i="7"/>
  <c r="CN30" i="7"/>
  <c r="CJ30" i="7"/>
  <c r="CF30" i="7"/>
  <c r="CB30" i="7"/>
  <c r="BX30" i="7"/>
  <c r="BT30" i="7"/>
  <c r="BP30" i="7"/>
  <c r="BB30" i="7"/>
  <c r="CV28" i="7"/>
  <c r="CR28" i="7"/>
  <c r="CN28" i="7"/>
  <c r="CJ28" i="7"/>
  <c r="CF28" i="7"/>
  <c r="CB28" i="7"/>
  <c r="BX28" i="7"/>
  <c r="BT28" i="7"/>
  <c r="BP28" i="7"/>
  <c r="BB28" i="7"/>
  <c r="CV26" i="7"/>
  <c r="CR26" i="7"/>
  <c r="CN26" i="7"/>
  <c r="CJ26" i="7"/>
  <c r="CF26" i="7"/>
  <c r="CB26" i="7"/>
  <c r="BX26" i="7"/>
  <c r="BT26" i="7"/>
  <c r="BP26" i="7"/>
  <c r="BB26" i="7"/>
  <c r="CV24" i="7"/>
  <c r="CR24" i="7"/>
  <c r="CN24" i="7"/>
  <c r="CJ24" i="7"/>
  <c r="CF24" i="7"/>
  <c r="CB24" i="7"/>
  <c r="BX24" i="7"/>
  <c r="BT24" i="7"/>
  <c r="BP24" i="7"/>
  <c r="BB24" i="7"/>
  <c r="CV22" i="7"/>
  <c r="CR22" i="7"/>
  <c r="CN22" i="7"/>
  <c r="CJ22" i="7"/>
  <c r="CF22" i="7"/>
  <c r="CB22" i="7"/>
  <c r="BX22" i="7"/>
  <c r="BT22" i="7"/>
  <c r="BP22" i="7"/>
  <c r="BB22" i="7"/>
  <c r="CV20" i="7"/>
  <c r="CR20" i="7"/>
  <c r="CN20" i="7"/>
  <c r="CJ20" i="7"/>
  <c r="CF20" i="7"/>
  <c r="CB20" i="7"/>
  <c r="BX20" i="7"/>
  <c r="BT20" i="7"/>
  <c r="BP20" i="7"/>
  <c r="BB20" i="7"/>
  <c r="CV18" i="7"/>
  <c r="CR18" i="7"/>
  <c r="CN18" i="7"/>
  <c r="CJ18" i="7"/>
  <c r="CF18" i="7"/>
  <c r="CB18" i="7"/>
  <c r="BX18" i="7"/>
  <c r="BT18" i="7"/>
  <c r="BP18" i="7"/>
  <c r="BB18" i="7"/>
  <c r="CV16" i="7"/>
  <c r="CR16" i="7"/>
  <c r="CN16" i="7"/>
  <c r="CJ16" i="7"/>
  <c r="CF16" i="7"/>
  <c r="CB16" i="7"/>
  <c r="BX16" i="7"/>
  <c r="BT16" i="7"/>
  <c r="BP16" i="7"/>
  <c r="BB16" i="7"/>
  <c r="CV14" i="7"/>
  <c r="CR14" i="7"/>
  <c r="CN14" i="7"/>
  <c r="CJ14" i="7"/>
  <c r="CF14" i="7"/>
  <c r="CB14" i="7"/>
  <c r="BX14" i="7"/>
  <c r="BT14" i="7"/>
  <c r="BP14" i="7"/>
  <c r="BB14" i="7"/>
  <c r="Q16" i="6"/>
  <c r="AY7" i="6"/>
  <c r="Q18" i="7" l="1"/>
  <c r="AY6" i="6"/>
  <c r="G47" i="4"/>
  <c r="N12" i="7" l="1"/>
  <c r="CC11" i="7"/>
  <c r="CA11" i="7"/>
  <c r="BY11" i="7"/>
  <c r="BW11" i="7"/>
  <c r="BU11" i="7"/>
  <c r="BS11" i="7"/>
  <c r="BQ11" i="7"/>
  <c r="BO11" i="7"/>
  <c r="BM11" i="7"/>
  <c r="BK11" i="7"/>
  <c r="BI11" i="7"/>
  <c r="BG11" i="7"/>
  <c r="BE11" i="7"/>
  <c r="AL10" i="7"/>
  <c r="N10" i="7"/>
  <c r="CK9" i="7"/>
  <c r="BB9" i="7"/>
  <c r="AY8" i="7"/>
  <c r="AY7" i="7"/>
  <c r="AY6" i="7"/>
  <c r="BD5" i="7"/>
  <c r="CI4" i="7"/>
  <c r="CO3" i="7"/>
  <c r="CF3" i="7"/>
  <c r="BT3" i="7"/>
  <c r="N12" i="6" l="1"/>
  <c r="G53" i="4" l="1"/>
  <c r="G55" i="4"/>
  <c r="G57" i="4"/>
  <c r="G59" i="4"/>
  <c r="G61" i="4"/>
  <c r="G63" i="4"/>
  <c r="G65" i="4"/>
  <c r="G67" i="4"/>
  <c r="G69" i="4"/>
  <c r="G49" i="4"/>
  <c r="G51" i="4"/>
  <c r="BB28" i="6" l="1"/>
  <c r="CV36" i="6"/>
  <c r="CR36" i="6"/>
  <c r="CN36" i="6"/>
  <c r="CJ36" i="6"/>
  <c r="CF36" i="6"/>
  <c r="CB36" i="6"/>
  <c r="BX36" i="6"/>
  <c r="BT36" i="6"/>
  <c r="BP36" i="6"/>
  <c r="BB36" i="6"/>
  <c r="CV34" i="6"/>
  <c r="CR34" i="6"/>
  <c r="CN34" i="6"/>
  <c r="CJ34" i="6"/>
  <c r="CF34" i="6"/>
  <c r="CB34" i="6"/>
  <c r="BX34" i="6"/>
  <c r="BT34" i="6"/>
  <c r="BP34" i="6"/>
  <c r="BB34" i="6"/>
  <c r="CV32" i="6"/>
  <c r="CR32" i="6"/>
  <c r="CN32" i="6"/>
  <c r="CJ32" i="6"/>
  <c r="CF32" i="6"/>
  <c r="CB32" i="6"/>
  <c r="BX32" i="6"/>
  <c r="BT32" i="6"/>
  <c r="BP32" i="6"/>
  <c r="BB32" i="6"/>
  <c r="CV30" i="6"/>
  <c r="CR30" i="6"/>
  <c r="CN30" i="6"/>
  <c r="CJ30" i="6"/>
  <c r="CF30" i="6"/>
  <c r="CB30" i="6"/>
  <c r="BX30" i="6"/>
  <c r="BT30" i="6"/>
  <c r="BP30" i="6"/>
  <c r="BB30" i="6"/>
  <c r="CV28" i="6"/>
  <c r="CR28" i="6"/>
  <c r="CN28" i="6"/>
  <c r="CJ28" i="6"/>
  <c r="CF28" i="6"/>
  <c r="CB28" i="6"/>
  <c r="BX28" i="6"/>
  <c r="BT28" i="6"/>
  <c r="BP28" i="6"/>
  <c r="CV26" i="6"/>
  <c r="CR26" i="6"/>
  <c r="CN26" i="6"/>
  <c r="CJ26" i="6"/>
  <c r="CF26" i="6"/>
  <c r="CB26" i="6"/>
  <c r="BX26" i="6"/>
  <c r="BT26" i="6"/>
  <c r="BP26" i="6"/>
  <c r="BB26" i="6"/>
  <c r="CV24" i="6"/>
  <c r="CR24" i="6"/>
  <c r="CN24" i="6"/>
  <c r="CJ24" i="6"/>
  <c r="CF24" i="6"/>
  <c r="CB24" i="6"/>
  <c r="BX24" i="6"/>
  <c r="BT24" i="6"/>
  <c r="BP24" i="6"/>
  <c r="BB24" i="6"/>
  <c r="CV22" i="6"/>
  <c r="CR22" i="6"/>
  <c r="CN22" i="6"/>
  <c r="CJ22" i="6"/>
  <c r="CF22" i="6"/>
  <c r="CB22" i="6"/>
  <c r="BX22" i="6"/>
  <c r="BT22" i="6"/>
  <c r="BP22" i="6"/>
  <c r="BB22" i="6"/>
  <c r="CV20" i="6"/>
  <c r="CR20" i="6"/>
  <c r="CN20" i="6"/>
  <c r="CJ20" i="6"/>
  <c r="CF20" i="6"/>
  <c r="CB20" i="6"/>
  <c r="BX20" i="6"/>
  <c r="BT20" i="6"/>
  <c r="BP20" i="6"/>
  <c r="BB20" i="6"/>
  <c r="CV18" i="6"/>
  <c r="CR18" i="6"/>
  <c r="CN18" i="6"/>
  <c r="CJ18" i="6"/>
  <c r="CF18" i="6"/>
  <c r="CB18" i="6"/>
  <c r="BX18" i="6"/>
  <c r="BT18" i="6"/>
  <c r="BP18" i="6"/>
  <c r="BB18" i="6"/>
  <c r="CV16" i="6"/>
  <c r="CR16" i="6"/>
  <c r="CN16" i="6"/>
  <c r="CJ16" i="6"/>
  <c r="CF16" i="6"/>
  <c r="CB16" i="6"/>
  <c r="BX16" i="6"/>
  <c r="BT16" i="6"/>
  <c r="BP16" i="6"/>
  <c r="BB16" i="6"/>
  <c r="CV14" i="6"/>
  <c r="CR14" i="6"/>
  <c r="CN14" i="6"/>
  <c r="CJ14" i="6"/>
  <c r="CF14" i="6"/>
  <c r="CB14" i="6"/>
  <c r="BX14" i="6"/>
  <c r="BT14" i="6"/>
  <c r="BP14" i="6"/>
  <c r="BB14" i="6"/>
  <c r="Q14" i="6"/>
  <c r="CC11" i="6"/>
  <c r="CA11" i="6"/>
  <c r="BY11" i="6"/>
  <c r="BW11" i="6"/>
  <c r="BU11" i="6"/>
  <c r="BS11" i="6"/>
  <c r="BQ11" i="6"/>
  <c r="BO11" i="6"/>
  <c r="BM11" i="6"/>
  <c r="BK11" i="6"/>
  <c r="BI11" i="6"/>
  <c r="BG11" i="6"/>
  <c r="BE11" i="6"/>
  <c r="AL10" i="6"/>
  <c r="N10" i="6"/>
  <c r="CK9" i="6"/>
  <c r="AY8" i="6"/>
  <c r="BD5" i="6"/>
  <c r="CI4" i="6"/>
  <c r="CO3" i="6"/>
  <c r="CF3" i="6"/>
  <c r="BT3" i="6"/>
  <c r="B37" i="4"/>
  <c r="Q22" i="7" s="1"/>
  <c r="B35" i="4" l="1"/>
  <c r="D71" i="4" s="1"/>
  <c r="AE8" i="7"/>
  <c r="Q22" i="6"/>
  <c r="AE8" i="6"/>
  <c r="Q20" i="7" l="1"/>
  <c r="B39" i="4"/>
  <c r="D42" i="4" s="1"/>
  <c r="B41" i="4" s="1"/>
  <c r="F29" i="4"/>
  <c r="Y5" i="6" s="1"/>
  <c r="F31" i="4"/>
  <c r="Q20" i="6"/>
  <c r="AD26" i="6" l="1"/>
  <c r="AD26" i="7"/>
  <c r="Q27" i="6"/>
  <c r="Q27" i="7"/>
  <c r="Q24" i="7"/>
  <c r="Q24" i="6"/>
  <c r="AS5" i="7"/>
  <c r="U5" i="7"/>
  <c r="AO5" i="7"/>
  <c r="Q5" i="7"/>
  <c r="AK5" i="7"/>
  <c r="M5" i="7"/>
  <c r="AG5" i="7"/>
  <c r="AC5" i="7"/>
  <c r="Y5" i="7"/>
  <c r="AK5" i="6"/>
  <c r="Q5" i="6"/>
  <c r="AC5" i="6"/>
  <c r="AO5" i="6"/>
  <c r="AG5" i="6"/>
  <c r="U5" i="6"/>
  <c r="M5" i="6"/>
  <c r="AS5" i="6"/>
</calcChain>
</file>

<file path=xl/sharedStrings.xml><?xml version="1.0" encoding="utf-8"?>
<sst xmlns="http://schemas.openxmlformats.org/spreadsheetml/2006/main" count="231" uniqueCount="123">
  <si>
    <t>請求日</t>
  </si>
  <si>
    <t xml:space="preserve"> 下記の通り請求いたします。</t>
  </si>
  <si>
    <t>取引先
コード</t>
  </si>
  <si>
    <t>請 求 金 額
(消費税込)</t>
  </si>
  <si>
    <t>)</t>
  </si>
  <si>
    <t>㊞</t>
  </si>
  <si>
    <t>TEL</t>
  </si>
  <si>
    <t xml:space="preserve">FAX(支払通知書送信先) </t>
  </si>
  <si>
    <t>工事コード</t>
  </si>
  <si>
    <t>注文№</t>
  </si>
  <si>
    <t>T</t>
  </si>
  <si>
    <t>工 事 名</t>
  </si>
  <si>
    <t>契約金額</t>
  </si>
  <si>
    <t>第１回</t>
  </si>
  <si>
    <t>第２回</t>
  </si>
  <si>
    <t>第３回</t>
  </si>
  <si>
    <t>前回迄請求額</t>
  </si>
  <si>
    <t>第４回</t>
  </si>
  <si>
    <t>今回請求額</t>
  </si>
  <si>
    <t>第５回</t>
  </si>
  <si>
    <t>累計請求額</t>
  </si>
  <si>
    <t>第６回</t>
  </si>
  <si>
    <t>第７回</t>
  </si>
  <si>
    <t>第８回</t>
  </si>
  <si>
    <t>第９回</t>
  </si>
  <si>
    <t>第10回</t>
  </si>
  <si>
    <t>第11回</t>
  </si>
  <si>
    <t>第12回</t>
  </si>
  <si>
    <t>[注意事項]</t>
  </si>
  <si>
    <t>(1)</t>
  </si>
  <si>
    <t>毎月末締、翌営業日必着とさせていただきます。</t>
  </si>
  <si>
    <t>(2)</t>
  </si>
  <si>
    <t>(3)</t>
  </si>
  <si>
    <t>請求書が提出期日までに未着の場合は、如何なる理由でも翌月扱いとさせていただきます。</t>
  </si>
  <si>
    <t>[安田電機暖房株式会社確認欄]</t>
  </si>
  <si>
    <t>施工担当者</t>
  </si>
  <si>
    <t>年</t>
  </si>
  <si>
    <t>月</t>
  </si>
  <si>
    <t>日</t>
  </si>
  <si>
    <t>(</t>
  </si>
  <si>
    <t>％</t>
  </si>
  <si>
    <t>〒</t>
  </si>
  <si>
    <t>月分</t>
  </si>
  <si>
    <t>取引先コード</t>
  </si>
  <si>
    <t>郵便番号</t>
  </si>
  <si>
    <t>－</t>
  </si>
  <si>
    <t>請求者住所</t>
  </si>
  <si>
    <t>会社名（氏名）</t>
  </si>
  <si>
    <t>工事名</t>
  </si>
  <si>
    <t>"消費税率10％"</t>
  </si>
  <si>
    <t>請求月</t>
  </si>
  <si>
    <t>第１回出来高額</t>
  </si>
  <si>
    <t>月請求</t>
  </si>
  <si>
    <t>第２回出来高額</t>
  </si>
  <si>
    <t>第３回出来高額</t>
  </si>
  <si>
    <t>第４回出来高額</t>
  </si>
  <si>
    <t>第５回出来高額</t>
  </si>
  <si>
    <t>第６回出来高額</t>
  </si>
  <si>
    <t>第７回出来高額</t>
  </si>
  <si>
    <t>第８回出来高額</t>
  </si>
  <si>
    <t>第９回出来高額</t>
  </si>
  <si>
    <t>第10回出来高額</t>
  </si>
  <si>
    <t>第11回出来高額</t>
  </si>
  <si>
    <t>第12回出来高額</t>
  </si>
  <si>
    <t>累計出来高額</t>
  </si>
  <si>
    <t>※1回（100％）請求時の場合も、第1回出来高額に入力いただきますと、請求金額が表示されるようになっております。</t>
    <phoneticPr fontId="2"/>
  </si>
  <si>
    <t>5．注意事項が各所に記載されておりますので、よくお読みいただきご対応願います。</t>
    <phoneticPr fontId="2"/>
  </si>
  <si>
    <t>(提出時)注意事項</t>
    <rPh sb="1" eb="3">
      <t>テイシュツ</t>
    </rPh>
    <phoneticPr fontId="2"/>
  </si>
  <si>
    <t>1．弊社の支払条件は月末締の翌月26日支払(26日が休日の場合は翌営業日)です。請求書は月末締翌営業日必着にてご提出願います。</t>
    <rPh sb="58" eb="59">
      <t>ネガ</t>
    </rPh>
    <phoneticPr fontId="2"/>
  </si>
  <si>
    <t>　　請求書が提出期日に未着の場合は如何なる理由でも翌月扱いとさせていただきます。</t>
    <phoneticPr fontId="2"/>
  </si>
  <si>
    <t>T　</t>
    <phoneticPr fontId="2"/>
  </si>
  <si>
    <t>請求金額(税抜)</t>
    <rPh sb="0" eb="2">
      <t>セイキュウ</t>
    </rPh>
    <rPh sb="2" eb="4">
      <t>キンガク</t>
    </rPh>
    <rPh sb="3" eb="4">
      <t>シュッキン</t>
    </rPh>
    <rPh sb="5" eb="6">
      <t>ゼイ</t>
    </rPh>
    <rPh sb="6" eb="7">
      <t>ヌ</t>
    </rPh>
    <phoneticPr fontId="2"/>
  </si>
  <si>
    <t>⇒安田電機暖房㈱工事担当者名をご入力願います。(注文書に記載の担当者ではありません。)</t>
    <rPh sb="8" eb="10">
      <t>コウジ</t>
    </rPh>
    <rPh sb="24" eb="27">
      <t>チュウモンショ</t>
    </rPh>
    <rPh sb="28" eb="30">
      <t>キサイ</t>
    </rPh>
    <rPh sb="31" eb="34">
      <t>タントウシャ</t>
    </rPh>
    <phoneticPr fontId="2"/>
  </si>
  <si>
    <t>⇒西暦でご入力ください。月末締です。
　 翌月の初めの日付にされますと１ヶ月支払いが遅れる場合がございます。</t>
    <rPh sb="28" eb="29">
      <t>ヅケ</t>
    </rPh>
    <rPh sb="37" eb="38">
      <t>ゲツ</t>
    </rPh>
    <phoneticPr fontId="2"/>
  </si>
  <si>
    <t>※金額は税抜でご入力ください。</t>
  </si>
  <si>
    <t>安田電機暖房㈱
工事担当者名</t>
    <phoneticPr fontId="2"/>
  </si>
  <si>
    <t xml:space="preserve"> 請求金額
(消費税込)</t>
    <phoneticPr fontId="2"/>
  </si>
  <si>
    <r>
      <rPr>
        <b/>
        <sz val="8"/>
        <color theme="1"/>
        <rFont val="BIZ UDPゴシック"/>
        <family val="3"/>
        <charset val="128"/>
      </rPr>
      <t>◇◆</t>
    </r>
    <r>
      <rPr>
        <b/>
        <sz val="12"/>
        <color theme="1"/>
        <rFont val="BIZ UDPゴシック"/>
        <family val="3"/>
        <charset val="128"/>
      </rPr>
      <t>請求書入力シート</t>
    </r>
    <r>
      <rPr>
        <b/>
        <sz val="8"/>
        <color theme="1"/>
        <rFont val="BIZ UDPゴシック"/>
        <family val="3"/>
        <charset val="128"/>
      </rPr>
      <t>◆◇</t>
    </r>
    <phoneticPr fontId="2"/>
  </si>
  <si>
    <t>金額（税抜）</t>
    <rPh sb="0" eb="2">
      <t>キンガク</t>
    </rPh>
    <phoneticPr fontId="2"/>
  </si>
  <si>
    <t>3．工事名がご不明な場合は、必ず現場名称をご記載願います。</t>
    <phoneticPr fontId="2"/>
  </si>
  <si>
    <t>４．別シートに請求書(正)、(控)が出来上がりますので、１部ずつ印刷し(正)の方にご押印の上ご提出願います。 (控)は保管願います。</t>
    <phoneticPr fontId="2"/>
  </si>
  <si>
    <t xml:space="preserve"> 　押印無き請求書はお支払が出来ませんので、必ずご押印ください。</t>
    <phoneticPr fontId="2"/>
  </si>
  <si>
    <t>2．注文№欄は次の場合に限り空白でも構いません。(注文書の到着が遅れる場合･税抜10万円未満の工事で注文書が発行されない場合)</t>
    <rPh sb="44" eb="46">
      <t>ミマン</t>
    </rPh>
    <phoneticPr fontId="2"/>
  </si>
  <si>
    <t>　ご確認ください。</t>
    <rPh sb="2" eb="4">
      <t>カクニン</t>
    </rPh>
    <phoneticPr fontId="2"/>
  </si>
  <si>
    <t>請求年月日</t>
    <phoneticPr fontId="2"/>
  </si>
  <si>
    <t>-</t>
    <phoneticPr fontId="2"/>
  </si>
  <si>
    <t>適格請求書発行事業者登録番号</t>
    <rPh sb="0" eb="5">
      <t>テキカクセイキュウショ</t>
    </rPh>
    <rPh sb="5" eb="7">
      <t>ハッコウ</t>
    </rPh>
    <rPh sb="7" eb="10">
      <t>ジギョウシャ</t>
    </rPh>
    <phoneticPr fontId="2"/>
  </si>
  <si>
    <t>適格請求書発行事業者登録番号</t>
    <phoneticPr fontId="2"/>
  </si>
  <si>
    <t>⇒Tを除く13桁の数字を必ずご入力ください。</t>
    <rPh sb="9" eb="11">
      <t>スウジ</t>
    </rPh>
    <rPh sb="12" eb="13">
      <t>カナラ</t>
    </rPh>
    <phoneticPr fontId="2"/>
  </si>
  <si>
    <r>
      <t>安田電機暖房株式会社　</t>
    </r>
    <r>
      <rPr>
        <sz val="11"/>
        <color theme="1"/>
        <rFont val="ＭＳ 明朝"/>
        <family val="1"/>
        <charset val="128"/>
      </rPr>
      <t>御中</t>
    </r>
    <phoneticPr fontId="2"/>
  </si>
  <si>
    <t>⇒請求最終回の時点で請求残が「完」と表示されているか</t>
    <rPh sb="1" eb="3">
      <t>セイキュウ</t>
    </rPh>
    <rPh sb="3" eb="5">
      <t>サイシュウ</t>
    </rPh>
    <rPh sb="5" eb="6">
      <t>カイ</t>
    </rPh>
    <rPh sb="7" eb="9">
      <t>ジテン</t>
    </rPh>
    <rPh sb="10" eb="12">
      <t>セイキュウ</t>
    </rPh>
    <rPh sb="12" eb="13">
      <t>ザン</t>
    </rPh>
    <rPh sb="15" eb="16">
      <t>カン</t>
    </rPh>
    <rPh sb="18" eb="20">
      <t>ヒョウジ</t>
    </rPh>
    <phoneticPr fontId="2"/>
  </si>
  <si>
    <t>請　 　求　 　書　(控)</t>
    <rPh sb="11" eb="12">
      <t>ヒカ</t>
    </rPh>
    <phoneticPr fontId="2"/>
  </si>
  <si>
    <t>(4)</t>
    <phoneticPr fontId="2"/>
  </si>
  <si>
    <t>　(例：2023年10月の場合、2023/10と入力)</t>
    <rPh sb="24" eb="26">
      <t>ニュウリョク</t>
    </rPh>
    <phoneticPr fontId="2"/>
  </si>
  <si>
    <t>※請求月欄は西暦表示「○○○○/○」(スラッシュ(/)使用)にてご入力願います。</t>
    <rPh sb="8" eb="10">
      <t>ヒョウジ</t>
    </rPh>
    <rPh sb="33" eb="36">
      <t>ニュウリョクネガ</t>
    </rPh>
    <phoneticPr fontId="2"/>
  </si>
  <si>
    <t>　ピリオド(.)使用「2023.10」や和暦表示「R4/10」ですと計算式がうまく動かないのでご注意ください。</t>
    <rPh sb="8" eb="10">
      <t>シヨウ</t>
    </rPh>
    <phoneticPr fontId="2"/>
  </si>
  <si>
    <r>
      <t>( 消費税</t>
    </r>
    <r>
      <rPr>
        <sz val="10"/>
        <color theme="1"/>
        <rFont val="ＭＳ 明朝"/>
        <family val="1"/>
        <charset val="128"/>
      </rPr>
      <t>10％</t>
    </r>
    <phoneticPr fontId="2"/>
  </si>
  <si>
    <t>前回迄請求額</t>
    <phoneticPr fontId="2"/>
  </si>
  <si>
    <t>契約金額</t>
    <phoneticPr fontId="2"/>
  </si>
  <si>
    <t>(税抜)</t>
    <rPh sb="1" eb="2">
      <t>ゼイ</t>
    </rPh>
    <rPh sb="2" eb="3">
      <t>ヌ</t>
    </rPh>
    <phoneticPr fontId="2"/>
  </si>
  <si>
    <t>(入力時)注意事項</t>
    <phoneticPr fontId="2"/>
  </si>
  <si>
    <r>
      <t>【請求者】　</t>
    </r>
    <r>
      <rPr>
        <sz val="10"/>
        <color theme="1"/>
        <rFont val="ＭＳ 明朝"/>
        <family val="1"/>
        <charset val="128"/>
      </rPr>
      <t>住所/商号等</t>
    </r>
    <phoneticPr fontId="2"/>
  </si>
  <si>
    <r>
      <t>FAX</t>
    </r>
    <r>
      <rPr>
        <sz val="7.5"/>
        <color theme="1"/>
        <rFont val="ＭＳ 明朝"/>
        <family val="1"/>
        <charset val="128"/>
      </rPr>
      <t xml:space="preserve">(支払通知書送信先) </t>
    </r>
    <phoneticPr fontId="2"/>
  </si>
  <si>
    <t>店長</t>
    <rPh sb="0" eb="2">
      <t>テンチョウ</t>
    </rPh>
    <phoneticPr fontId="2"/>
  </si>
  <si>
    <t>所属長</t>
    <rPh sb="0" eb="3">
      <t>ショゾクチョウ</t>
    </rPh>
    <phoneticPr fontId="2"/>
  </si>
  <si>
    <t>管理部確認</t>
    <rPh sb="0" eb="2">
      <t>カンリ</t>
    </rPh>
    <rPh sb="2" eb="3">
      <t>ブ</t>
    </rPh>
    <rPh sb="3" eb="5">
      <t>カクニン</t>
    </rPh>
    <phoneticPr fontId="2"/>
  </si>
  <si>
    <t>備考</t>
    <rPh sb="0" eb="2">
      <t>ビコウ</t>
    </rPh>
    <phoneticPr fontId="2"/>
  </si>
  <si>
    <t>1．下記の背景色が白色の欄は全てご入力願います。青色の欄は自動入力となります。</t>
    <rPh sb="2" eb="4">
      <t>カキ</t>
    </rPh>
    <rPh sb="5" eb="7">
      <t>ハイケイ</t>
    </rPh>
    <rPh sb="7" eb="8">
      <t>ショク</t>
    </rPh>
    <rPh sb="10" eb="11">
      <t>イロ</t>
    </rPh>
    <rPh sb="12" eb="13">
      <t>ラン</t>
    </rPh>
    <rPh sb="24" eb="26">
      <t>アオイロ</t>
    </rPh>
    <rPh sb="27" eb="28">
      <t>ラン</t>
    </rPh>
    <phoneticPr fontId="2"/>
  </si>
  <si>
    <t>⇒取引先コード(4桁)をご入力ください。(注文書左上に記載あり)
   新規取引の場合は登録が必要です。業態調査票にて登録手続きをお願いいたします。</t>
    <rPh sb="9" eb="10">
      <t>ケタ</t>
    </rPh>
    <phoneticPr fontId="2"/>
  </si>
  <si>
    <t>⇒注文№(5桁)をご入力ください。(注文書発行ありの場合、注文書右上に記載あり)</t>
    <rPh sb="1" eb="4">
      <t>チュウモンナンバー</t>
    </rPh>
    <rPh sb="6" eb="7">
      <t>ケタ</t>
    </rPh>
    <rPh sb="18" eb="21">
      <t>チュウモンショ</t>
    </rPh>
    <rPh sb="21" eb="23">
      <t>ハッコウ</t>
    </rPh>
    <rPh sb="26" eb="28">
      <t>バアイ</t>
    </rPh>
    <phoneticPr fontId="2"/>
  </si>
  <si>
    <t>※工事コード(7桁)を必ずご入力ください。ご不明な場合は、工事担当者へお問合せください。</t>
    <rPh sb="8" eb="9">
      <t>ケタ</t>
    </rPh>
    <rPh sb="22" eb="24">
      <t>フメイ</t>
    </rPh>
    <phoneticPr fontId="2"/>
  </si>
  <si>
    <t>契約変更金額</t>
    <rPh sb="2" eb="4">
      <t>ヘンコウ</t>
    </rPh>
    <phoneticPr fontId="2"/>
  </si>
  <si>
    <t>累計出来高</t>
    <phoneticPr fontId="2"/>
  </si>
  <si>
    <t>)</t>
    <phoneticPr fontId="2"/>
  </si>
  <si>
    <t>残額</t>
    <rPh sb="0" eb="2">
      <t>ザンガク</t>
    </rPh>
    <phoneticPr fontId="2"/>
  </si>
  <si>
    <t>請求残</t>
    <phoneticPr fontId="2"/>
  </si>
  <si>
    <t>次長</t>
    <rPh sb="0" eb="2">
      <t>ジチョウ</t>
    </rPh>
    <phoneticPr fontId="2"/>
  </si>
  <si>
    <t>最終金額</t>
    <rPh sb="0" eb="2">
      <t>サイシュウ</t>
    </rPh>
    <rPh sb="2" eb="4">
      <t>キンガク</t>
    </rPh>
    <phoneticPr fontId="2"/>
  </si>
  <si>
    <t>請　 　求　 　書</t>
    <phoneticPr fontId="2"/>
  </si>
  <si>
    <t>2．請求書をご郵送いただく際は、封筒の宛名を会社(本支店)宛とし、封筒表面に「請求書在中」とご記入ください。</t>
    <rPh sb="7" eb="9">
      <t>ユウソウ</t>
    </rPh>
    <rPh sb="13" eb="14">
      <t>サイ</t>
    </rPh>
    <rPh sb="16" eb="18">
      <t>フウトウ</t>
    </rPh>
    <rPh sb="33" eb="35">
      <t>フウトウ</t>
    </rPh>
    <rPh sb="35" eb="37">
      <t>オモテメン</t>
    </rPh>
    <rPh sb="47" eb="49">
      <t>キニュウ</t>
    </rPh>
    <phoneticPr fontId="2"/>
  </si>
  <si>
    <t>累計出来高
(最終金額に対する累計請求額の割合)</t>
    <rPh sb="7" eb="9">
      <t>サイシュウ</t>
    </rPh>
    <rPh sb="9" eb="11">
      <t>キンガク</t>
    </rPh>
    <rPh sb="12" eb="13">
      <t>タイ</t>
    </rPh>
    <rPh sb="15" eb="17">
      <t>ルイケイ</t>
    </rPh>
    <rPh sb="17" eb="19">
      <t>セイキュウ</t>
    </rPh>
    <rPh sb="19" eb="20">
      <t>ガク</t>
    </rPh>
    <rPh sb="21" eb="23">
      <t>ワリアイ</t>
    </rPh>
    <phoneticPr fontId="2"/>
  </si>
  <si>
    <t>請求書(正)と(控)を白黒印刷し、(正)に押印しご提出ください。(控)は保管ください。</t>
    <rPh sb="0" eb="3">
      <t>セイキュウショ</t>
    </rPh>
    <rPh sb="4" eb="5">
      <t>セイ</t>
    </rPh>
    <rPh sb="8" eb="9">
      <t>ヒカ</t>
    </rPh>
    <rPh sb="18" eb="19">
      <t>セイ</t>
    </rPh>
    <rPh sb="25" eb="27">
      <t>テイシュツ</t>
    </rPh>
    <rPh sb="33" eb="34">
      <t>ヒカ</t>
    </rPh>
    <phoneticPr fontId="2"/>
  </si>
  <si>
    <t>注文書を取り交わしている場合は、注文№・工事コード・取引先コードをご入力ください。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</si>
</sst>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0\ ;[Red]\-#,##0\ "/>
    <numFmt numFmtId="177" formatCode="#,##0_ "/>
    <numFmt numFmtId="178" formatCode="#,##0_ ;[Red]\-#,##0\ "/>
    <numFmt numFmtId="179" formatCode="0_);[Red]\(0\)"/>
    <numFmt numFmtId="180" formatCode="yyyy"/>
    <numFmt numFmtId="181" formatCode="m"/>
    <numFmt numFmtId="182" formatCode="d"/>
    <numFmt numFmtId="183" formatCode="yyyy\.m"/>
    <numFmt numFmtId="184" formatCode="0_ "/>
    <numFmt numFmtId="185" formatCode="yyyy/m"/>
  </numFmts>
  <fonts count="53" x14ac:knownFonts="1">
    <font>
      <sz val="11"/>
      <color theme="1"/>
      <name val="Calibri"/>
      <scheme val="minor"/>
    </font>
    <font>
      <sz val="11"/>
      <color theme="1"/>
      <name val="ＭＳ Ｐ明朝"/>
      <family val="1"/>
      <charset val="128"/>
    </font>
    <font>
      <sz val="6"/>
      <name val="Calibri"/>
      <family val="3"/>
      <charset val="128"/>
      <scheme val="minor"/>
    </font>
    <font>
      <sz val="12"/>
      <name val="ＭＳ 明朝"/>
      <family val="1"/>
      <charset val="128"/>
    </font>
    <font>
      <sz val="11"/>
      <color theme="1"/>
      <name val="ＭＳ Ｐゴシック"/>
      <family val="3"/>
      <charset val="128"/>
    </font>
    <font>
      <sz val="11"/>
      <name val="ＭＳ Ｐゴシック"/>
      <family val="3"/>
      <charset val="128"/>
    </font>
    <font>
      <b/>
      <sz val="11"/>
      <color theme="1"/>
      <name val="ＭＳ Ｐゴシック"/>
      <family val="3"/>
      <charset val="128"/>
    </font>
    <font>
      <b/>
      <sz val="11"/>
      <color rgb="FFFF0000"/>
      <name val="ＭＳ Ｐゴシック"/>
      <family val="3"/>
      <charset val="128"/>
    </font>
    <font>
      <sz val="11"/>
      <color rgb="FFFF0000"/>
      <name val="ＭＳ Ｐゴシック"/>
      <family val="3"/>
      <charset val="128"/>
    </font>
    <font>
      <b/>
      <sz val="14"/>
      <color rgb="FFFF0000"/>
      <name val="ＭＳ Ｐゴシック"/>
      <family val="3"/>
      <charset val="128"/>
    </font>
    <font>
      <sz val="11"/>
      <color theme="1"/>
      <name val="ＭＳ 明朝"/>
      <family val="1"/>
      <charset val="128"/>
    </font>
    <font>
      <sz val="22"/>
      <color theme="1"/>
      <name val="ＭＳ 明朝"/>
      <family val="1"/>
      <charset val="128"/>
    </font>
    <font>
      <sz val="11"/>
      <name val="ＭＳ 明朝"/>
      <family val="1"/>
      <charset val="128"/>
    </font>
    <font>
      <sz val="11"/>
      <color rgb="FF1F1F1F"/>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24"/>
      <name val="ＭＳ 明朝"/>
      <family val="1"/>
      <charset val="128"/>
    </font>
    <font>
      <sz val="11"/>
      <color rgb="FF000000"/>
      <name val="ＭＳ 明朝"/>
      <family val="1"/>
      <charset val="128"/>
    </font>
    <font>
      <sz val="10"/>
      <color theme="1"/>
      <name val="ＭＳ 明朝"/>
      <family val="1"/>
      <charset val="128"/>
    </font>
    <font>
      <sz val="10"/>
      <name val="ＭＳ 明朝"/>
      <family val="1"/>
      <charset val="128"/>
    </font>
    <font>
      <sz val="13"/>
      <color theme="1"/>
      <name val="ＭＳ 明朝"/>
      <family val="1"/>
      <charset val="128"/>
    </font>
    <font>
      <sz val="13"/>
      <name val="ＭＳ 明朝"/>
      <family val="1"/>
      <charset val="128"/>
    </font>
    <font>
      <sz val="16"/>
      <name val="ＭＳ 明朝"/>
      <family val="1"/>
      <charset val="128"/>
    </font>
    <font>
      <b/>
      <sz val="11"/>
      <color theme="1"/>
      <name val="ＭＳ 明朝"/>
      <family val="1"/>
      <charset val="128"/>
    </font>
    <font>
      <sz val="22"/>
      <color theme="1"/>
      <name val="ＭＳ Ｐゴシック"/>
      <family val="3"/>
      <charset val="128"/>
    </font>
    <font>
      <sz val="12"/>
      <color theme="1"/>
      <name val="Courier New"/>
      <family val="3"/>
    </font>
    <font>
      <sz val="12"/>
      <name val="Courier New"/>
      <family val="3"/>
    </font>
    <font>
      <b/>
      <sz val="30"/>
      <color theme="1"/>
      <name val="ＭＳ 明朝"/>
      <family val="1"/>
      <charset val="128"/>
    </font>
    <font>
      <sz val="11"/>
      <color theme="1"/>
      <name val="HGPｺﾞｼｯｸM"/>
      <family val="3"/>
      <charset val="128"/>
    </font>
    <font>
      <b/>
      <sz val="12"/>
      <color theme="1"/>
      <name val="ＭＳ Ｐ明朝"/>
      <family val="1"/>
      <charset val="128"/>
    </font>
    <font>
      <b/>
      <sz val="14"/>
      <color rgb="FFFF0000"/>
      <name val="ＭＳ Ｐ明朝"/>
      <family val="1"/>
      <charset val="128"/>
    </font>
    <font>
      <sz val="11"/>
      <color rgb="FF0000FF"/>
      <name val="ＭＳ Ｐゴシック"/>
      <family val="3"/>
      <charset val="128"/>
    </font>
    <font>
      <b/>
      <sz val="12"/>
      <color theme="1"/>
      <name val="BIZ UDPゴシック"/>
      <family val="3"/>
      <charset val="128"/>
    </font>
    <font>
      <b/>
      <sz val="8"/>
      <color theme="1"/>
      <name val="BIZ UDPゴシック"/>
      <family val="3"/>
      <charset val="128"/>
    </font>
    <font>
      <b/>
      <sz val="11"/>
      <color theme="1"/>
      <name val="BIZ UDPゴシック"/>
      <family val="3"/>
      <charset val="128"/>
    </font>
    <font>
      <sz val="11"/>
      <color theme="1"/>
      <name val="BIZ UDPゴシック"/>
      <family val="3"/>
      <charset val="128"/>
    </font>
    <font>
      <sz val="11"/>
      <color rgb="FFFF0000"/>
      <name val="BIZ UDPゴシック"/>
      <family val="3"/>
      <charset val="128"/>
    </font>
    <font>
      <b/>
      <sz val="11"/>
      <color rgb="FFFF0000"/>
      <name val="BIZ UDPゴシック"/>
      <family val="3"/>
      <charset val="128"/>
    </font>
    <font>
      <sz val="9"/>
      <color theme="1"/>
      <name val="ＭＳ Ｐゴシック"/>
      <family val="3"/>
      <charset val="128"/>
    </font>
    <font>
      <b/>
      <sz val="11"/>
      <color rgb="FFFF0000"/>
      <name val="BIZ UDゴシック"/>
      <family val="3"/>
      <charset val="128"/>
    </font>
    <font>
      <sz val="11"/>
      <color theme="1"/>
      <name val="BIZ UDゴシック"/>
      <family val="3"/>
      <charset val="128"/>
    </font>
    <font>
      <b/>
      <u/>
      <sz val="11"/>
      <color rgb="FFFF0000"/>
      <name val="BIZ UDPゴシック"/>
      <family val="3"/>
      <charset val="128"/>
    </font>
    <font>
      <u/>
      <sz val="11"/>
      <color theme="1"/>
      <name val="ＭＳ Ｐゴシック"/>
      <family val="3"/>
      <charset val="128"/>
    </font>
    <font>
      <b/>
      <sz val="13"/>
      <color rgb="FF0000FF"/>
      <name val="BIZ UDゴシック"/>
      <family val="3"/>
      <charset val="128"/>
    </font>
    <font>
      <sz val="10"/>
      <color rgb="FFFF0000"/>
      <name val="BIZ UDPゴシック"/>
      <family val="3"/>
      <charset val="128"/>
    </font>
    <font>
      <sz val="10.5"/>
      <color theme="1"/>
      <name val="ＭＳ 明朝"/>
      <family val="1"/>
      <charset val="128"/>
    </font>
    <font>
      <sz val="7.5"/>
      <color theme="1"/>
      <name val="ＭＳ 明朝"/>
      <family val="1"/>
      <charset val="128"/>
    </font>
    <font>
      <b/>
      <sz val="10.5"/>
      <color theme="1"/>
      <name val="ＭＳ 明朝"/>
      <family val="1"/>
      <charset val="128"/>
    </font>
    <font>
      <b/>
      <u/>
      <sz val="11"/>
      <color rgb="FFFF0000"/>
      <name val="Calibri"/>
      <family val="2"/>
    </font>
    <font>
      <b/>
      <u/>
      <sz val="11"/>
      <color theme="1"/>
      <name val="Calibri"/>
      <family val="2"/>
    </font>
    <font>
      <sz val="11"/>
      <color rgb="FFECF4FA"/>
      <name val="ＭＳ Ｐ明朝"/>
      <family val="1"/>
      <charset val="128"/>
    </font>
    <font>
      <b/>
      <u/>
      <sz val="11"/>
      <color rgb="FFFF0000"/>
      <name val="Calibri"/>
      <family val="3"/>
      <charset val="128"/>
    </font>
  </fonts>
  <fills count="5">
    <fill>
      <patternFill patternType="none"/>
    </fill>
    <fill>
      <patternFill patternType="gray125"/>
    </fill>
    <fill>
      <patternFill patternType="solid">
        <fgColor rgb="FFFFFFCC"/>
        <bgColor indexed="64"/>
      </patternFill>
    </fill>
    <fill>
      <patternFill patternType="solid">
        <fgColor rgb="FFECF4FA"/>
        <bgColor rgb="FFE2EFD9"/>
      </patternFill>
    </fill>
    <fill>
      <patternFill patternType="solid">
        <fgColor rgb="FFECF4FA"/>
        <bgColor indexed="64"/>
      </patternFill>
    </fill>
  </fills>
  <borders count="150">
    <border>
      <left/>
      <right/>
      <top/>
      <bottom/>
      <diagonal/>
    </border>
    <border>
      <left/>
      <right/>
      <top/>
      <bottom style="thick">
        <color rgb="FF000000"/>
      </bottom>
      <diagonal/>
    </border>
    <border>
      <left/>
      <right style="hair">
        <color rgb="FF666666"/>
      </right>
      <top/>
      <bottom/>
      <diagonal/>
    </border>
    <border>
      <left style="hair">
        <color rgb="FF666666"/>
      </left>
      <right/>
      <top/>
      <bottom/>
      <diagonal/>
    </border>
    <border>
      <left/>
      <right/>
      <top style="hair">
        <color rgb="FF000000"/>
      </top>
      <bottom/>
      <diagonal/>
    </border>
    <border>
      <left/>
      <right/>
      <top/>
      <bottom style="medium">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style="medium">
        <color rgb="FF000000"/>
      </left>
      <right/>
      <top/>
      <bottom/>
      <diagonal/>
    </border>
    <border>
      <left/>
      <right style="hair">
        <color rgb="FF000000"/>
      </right>
      <top/>
      <bottom style="hair">
        <color rgb="FF000000"/>
      </bottom>
      <diagonal/>
    </border>
    <border>
      <left style="medium">
        <color rgb="FF000000"/>
      </left>
      <right style="hair">
        <color rgb="FF000000"/>
      </right>
      <top/>
      <bottom style="medium">
        <color rgb="FF000000"/>
      </bottom>
      <diagonal/>
    </border>
    <border>
      <left/>
      <right/>
      <top/>
      <bottom style="double">
        <color rgb="FF000000"/>
      </bottom>
      <diagonal/>
    </border>
    <border>
      <left/>
      <right style="double">
        <color rgb="FF000000"/>
      </right>
      <top/>
      <bottom/>
      <diagonal/>
    </border>
    <border>
      <left/>
      <right style="hair">
        <color rgb="FF000000"/>
      </right>
      <top/>
      <bottom/>
      <diagonal/>
    </border>
    <border>
      <left/>
      <right style="double">
        <color rgb="FF000000"/>
      </right>
      <top/>
      <bottom style="double">
        <color rgb="FF000000"/>
      </bottom>
      <diagonal/>
    </border>
    <border>
      <left style="double">
        <color rgb="FF000000"/>
      </left>
      <right style="double">
        <color rgb="FF000000"/>
      </right>
      <top/>
      <bottom/>
      <diagonal/>
    </border>
    <border>
      <left/>
      <right style="double">
        <color rgb="FF000000"/>
      </right>
      <top/>
      <bottom style="hair">
        <color rgb="FF000000"/>
      </bottom>
      <diagonal/>
    </border>
    <border>
      <left/>
      <right/>
      <top/>
      <bottom style="thin">
        <color indexed="64"/>
      </bottom>
      <diagonal/>
    </border>
    <border>
      <left/>
      <right style="medium">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double">
        <color rgb="FF000000"/>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top style="medium">
        <color auto="1"/>
      </top>
      <bottom/>
      <diagonal/>
    </border>
    <border>
      <left/>
      <right style="thin">
        <color rgb="FF666666"/>
      </right>
      <top style="medium">
        <color auto="1"/>
      </top>
      <bottom/>
      <diagonal/>
    </border>
    <border>
      <left style="thin">
        <color rgb="FF666666"/>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rgb="FF666666"/>
      </right>
      <top/>
      <bottom style="medium">
        <color auto="1"/>
      </bottom>
      <diagonal/>
    </border>
    <border>
      <left style="thin">
        <color rgb="FF666666"/>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hair">
        <color rgb="FF666666"/>
      </right>
      <top style="medium">
        <color auto="1"/>
      </top>
      <bottom/>
      <diagonal/>
    </border>
    <border>
      <left style="hair">
        <color rgb="FF666666"/>
      </left>
      <right/>
      <top style="medium">
        <color auto="1"/>
      </top>
      <bottom/>
      <diagonal/>
    </border>
    <border>
      <left style="hair">
        <color rgb="FF666666"/>
      </left>
      <right/>
      <top/>
      <bottom style="medium">
        <color auto="1"/>
      </bottom>
      <diagonal/>
    </border>
    <border>
      <left/>
      <right style="hair">
        <color rgb="FF666666"/>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medium">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rgb="FF666666"/>
      </right>
      <top style="hair">
        <color auto="1"/>
      </top>
      <bottom/>
      <diagonal/>
    </border>
    <border>
      <left style="hair">
        <color rgb="FF666666"/>
      </left>
      <right/>
      <top style="hair">
        <color auto="1"/>
      </top>
      <bottom/>
      <diagonal/>
    </border>
    <border>
      <left/>
      <right style="medium">
        <color auto="1"/>
      </right>
      <top style="hair">
        <color auto="1"/>
      </top>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rgb="FF666666"/>
      </left>
      <right/>
      <top/>
      <bottom style="hair">
        <color auto="1"/>
      </bottom>
      <diagonal/>
    </border>
    <border>
      <left/>
      <right style="medium">
        <color auto="1"/>
      </right>
      <top/>
      <bottom style="hair">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thin">
        <color auto="1"/>
      </left>
      <right/>
      <top style="hair">
        <color auto="1"/>
      </top>
      <bottom/>
      <diagonal/>
    </border>
    <border>
      <left style="thin">
        <color auto="1"/>
      </left>
      <right/>
      <top/>
      <bottom/>
      <diagonal/>
    </border>
    <border>
      <left style="double">
        <color rgb="FF000000"/>
      </left>
      <right style="double">
        <color rgb="FF000000"/>
      </right>
      <top style="hair">
        <color rgb="FF000000"/>
      </top>
      <bottom style="hair">
        <color rgb="FF000000"/>
      </bottom>
      <diagonal/>
    </border>
    <border>
      <left style="double">
        <color rgb="FF000000"/>
      </left>
      <right/>
      <top style="hair">
        <color rgb="FF000000"/>
      </top>
      <bottom/>
      <diagonal/>
    </border>
    <border>
      <left/>
      <right style="double">
        <color rgb="FF000000"/>
      </right>
      <top style="hair">
        <color rgb="FF000000"/>
      </top>
      <bottom/>
      <diagonal/>
    </border>
    <border>
      <left style="double">
        <color rgb="FF000000"/>
      </left>
      <right/>
      <top/>
      <bottom style="hair">
        <color rgb="FF000000"/>
      </bottom>
      <diagonal/>
    </border>
    <border>
      <left style="hair">
        <color rgb="FF000000"/>
      </left>
      <right/>
      <top/>
      <bottom style="medium">
        <color rgb="FF000000"/>
      </bottom>
      <diagonal/>
    </border>
    <border>
      <left style="hair">
        <color rgb="FF000000"/>
      </left>
      <right/>
      <top style="medium">
        <color rgb="FF000000"/>
      </top>
      <bottom style="hair">
        <color rgb="FF000000"/>
      </bottom>
      <diagonal/>
    </border>
    <border>
      <left/>
      <right style="hair">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double">
        <color rgb="FF000000"/>
      </top>
      <bottom/>
      <diagonal/>
    </border>
    <border>
      <left/>
      <right style="double">
        <color rgb="FF000000"/>
      </right>
      <top style="double">
        <color rgb="FF000000"/>
      </top>
      <bottom/>
      <diagonal/>
    </border>
    <border>
      <left style="medium">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top/>
      <bottom style="hair">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uble">
        <color rgb="FF000000"/>
      </left>
      <right style="double">
        <color rgb="FF000000"/>
      </right>
      <top/>
      <bottom style="double">
        <color rgb="FF000000"/>
      </bottom>
      <diagonal/>
    </border>
    <border>
      <left style="double">
        <color rgb="FF000000"/>
      </left>
      <right/>
      <top/>
      <bottom style="double">
        <color rgb="FF000000"/>
      </bottom>
      <diagonal/>
    </border>
    <border>
      <left style="hair">
        <color auto="1"/>
      </left>
      <right style="hair">
        <color rgb="FF000000"/>
      </right>
      <top/>
      <bottom style="hair">
        <color rgb="FF000000"/>
      </bottom>
      <diagonal/>
    </border>
    <border>
      <left style="hair">
        <color auto="1"/>
      </left>
      <right/>
      <top/>
      <bottom style="hair">
        <color rgb="FF000000"/>
      </bottom>
      <diagonal/>
    </border>
    <border>
      <left style="hair">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auto="1"/>
      </left>
      <right style="hair">
        <color rgb="FF000000"/>
      </right>
      <top/>
      <bottom/>
      <diagonal/>
    </border>
    <border>
      <left style="hair">
        <color rgb="FF000000"/>
      </left>
      <right style="hair">
        <color rgb="FF000000"/>
      </right>
      <top style="medium">
        <color rgb="FF000000"/>
      </top>
      <bottom/>
      <diagonal/>
    </border>
    <border>
      <left style="hair">
        <color auto="1"/>
      </left>
      <right/>
      <top style="hair">
        <color auto="1"/>
      </top>
      <bottom style="hair">
        <color rgb="FF000000"/>
      </bottom>
      <diagonal/>
    </border>
    <border>
      <left/>
      <right/>
      <top style="hair">
        <color auto="1"/>
      </top>
      <bottom style="hair">
        <color rgb="FF000000"/>
      </bottom>
      <diagonal/>
    </border>
    <border>
      <left/>
      <right style="medium">
        <color rgb="FF000000"/>
      </right>
      <top style="hair">
        <color auto="1"/>
      </top>
      <bottom style="hair">
        <color rgb="FF000000"/>
      </bottom>
      <diagonal/>
    </border>
    <border>
      <left style="double">
        <color rgb="FF000000"/>
      </left>
      <right style="double">
        <color rgb="FF000000"/>
      </right>
      <top style="hair">
        <color rgb="FF000000"/>
      </top>
      <bottom style="double">
        <color rgb="FF000000"/>
      </bottom>
      <diagonal/>
    </border>
    <border>
      <left style="double">
        <color rgb="FF000000"/>
      </left>
      <right style="double">
        <color rgb="FF000000"/>
      </right>
      <top/>
      <bottom style="hair">
        <color rgb="FF000000"/>
      </bottom>
      <diagonal/>
    </border>
    <border>
      <left style="double">
        <color rgb="FF000000"/>
      </left>
      <right style="double">
        <color rgb="FF000000"/>
      </right>
      <top style="hair">
        <color rgb="FF000000"/>
      </top>
      <bottom/>
      <diagonal/>
    </border>
    <border>
      <left/>
      <right/>
      <top style="hair">
        <color rgb="FF000000"/>
      </top>
      <bottom style="hair">
        <color rgb="FF000000"/>
      </bottom>
      <diagonal/>
    </border>
    <border>
      <left/>
      <right style="double">
        <color rgb="FF000000"/>
      </right>
      <top style="hair">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top style="thick">
        <color auto="1"/>
      </top>
      <bottom/>
      <diagonal/>
    </border>
    <border>
      <left style="hair">
        <color auto="1"/>
      </left>
      <right/>
      <top/>
      <bottom/>
      <diagonal/>
    </border>
    <border>
      <left style="hair">
        <color auto="1"/>
      </left>
      <right/>
      <top/>
      <bottom style="thick">
        <color auto="1"/>
      </bottom>
      <diagonal/>
    </border>
    <border>
      <left/>
      <right style="hair">
        <color auto="1"/>
      </right>
      <top style="thick">
        <color auto="1"/>
      </top>
      <bottom/>
      <diagonal/>
    </border>
    <border>
      <left/>
      <right style="hair">
        <color auto="1"/>
      </right>
      <top/>
      <bottom/>
      <diagonal/>
    </border>
    <border>
      <left/>
      <right style="hair">
        <color auto="1"/>
      </right>
      <top/>
      <bottom style="thick">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rgb="FF000000"/>
      </left>
      <right style="hair">
        <color auto="1"/>
      </right>
      <top style="hair">
        <color rgb="FF000000"/>
      </top>
      <bottom/>
      <diagonal/>
    </border>
    <border>
      <left style="medium">
        <color rgb="FF000000"/>
      </left>
      <right style="hair">
        <color auto="1"/>
      </right>
      <top/>
      <bottom style="hair">
        <color rgb="FF000000"/>
      </bottom>
      <diagonal/>
    </border>
    <border>
      <left/>
      <right style="double">
        <color rgb="FF000000"/>
      </right>
      <top style="hair">
        <color rgb="FF000000"/>
      </top>
      <bottom style="double">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top style="double">
        <color rgb="FF000000"/>
      </top>
      <bottom/>
      <diagonal/>
    </border>
    <border>
      <left style="double">
        <color rgb="FF000000"/>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style="thin">
        <color auto="1"/>
      </right>
      <top style="double">
        <color auto="1"/>
      </top>
      <bottom/>
      <diagonal/>
    </border>
    <border>
      <left/>
      <right style="thin">
        <color auto="1"/>
      </right>
      <top/>
      <bottom style="double">
        <color auto="1"/>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medium">
        <color auto="1"/>
      </top>
      <bottom/>
      <diagonal/>
    </border>
    <border>
      <left/>
      <right style="thin">
        <color rgb="FF666666"/>
      </right>
      <top/>
      <bottom style="thin">
        <color auto="1"/>
      </bottom>
      <diagonal/>
    </border>
    <border>
      <left style="thin">
        <color rgb="FF666666"/>
      </left>
      <right/>
      <top/>
      <bottom style="thin">
        <color auto="1"/>
      </bottom>
      <diagonal/>
    </border>
    <border>
      <left/>
      <right style="thin">
        <color rgb="FF666666"/>
      </right>
      <top/>
      <bottom/>
      <diagonal/>
    </border>
    <border>
      <left style="thin">
        <color rgb="FF666666"/>
      </left>
      <right/>
      <top/>
      <bottom/>
      <diagonal/>
    </border>
    <border>
      <left/>
      <right style="thin">
        <color rgb="FF666666"/>
      </right>
      <top style="thin">
        <color auto="1"/>
      </top>
      <bottom/>
      <diagonal/>
    </border>
    <border>
      <left style="thin">
        <color rgb="FF666666"/>
      </left>
      <right/>
      <top style="thin">
        <color auto="1"/>
      </top>
      <bottom/>
      <diagonal/>
    </border>
  </borders>
  <cellStyleXfs count="1">
    <xf numFmtId="0" fontId="0" fillId="0" borderId="0"/>
  </cellStyleXfs>
  <cellXfs count="471">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8" fillId="0" borderId="0" xfId="0" applyFont="1" applyAlignment="1">
      <alignment vertical="center"/>
    </xf>
    <xf numFmtId="0" fontId="10" fillId="0" borderId="0" xfId="0" applyFont="1" applyAlignment="1">
      <alignment vertical="top"/>
    </xf>
    <xf numFmtId="0" fontId="10" fillId="2" borderId="0" xfId="0" applyFont="1" applyFill="1" applyAlignment="1" applyProtection="1">
      <alignment vertical="center"/>
      <protection hidden="1"/>
    </xf>
    <xf numFmtId="0" fontId="11" fillId="2" borderId="0" xfId="0" applyFont="1" applyFill="1" applyAlignment="1" applyProtection="1">
      <alignment vertical="center"/>
      <protection hidden="1"/>
    </xf>
    <xf numFmtId="0" fontId="10" fillId="2" borderId="0" xfId="0" applyFont="1" applyFill="1" applyProtection="1">
      <protection hidden="1"/>
    </xf>
    <xf numFmtId="0" fontId="15" fillId="2" borderId="0" xfId="0" applyFont="1" applyFill="1" applyProtection="1">
      <protection hidden="1"/>
    </xf>
    <xf numFmtId="0" fontId="15" fillId="2" borderId="0" xfId="0" applyFont="1" applyFill="1" applyAlignment="1" applyProtection="1">
      <alignment vertical="center"/>
      <protection hidden="1"/>
    </xf>
    <xf numFmtId="0" fontId="10" fillId="2" borderId="127" xfId="0" applyFont="1" applyFill="1" applyBorder="1" applyAlignment="1" applyProtection="1">
      <alignment vertical="center"/>
      <protection hidden="1"/>
    </xf>
    <xf numFmtId="0" fontId="10" fillId="2" borderId="128" xfId="0" applyFont="1" applyFill="1" applyBorder="1" applyAlignment="1" applyProtection="1">
      <alignment vertical="center"/>
      <protection hidden="1"/>
    </xf>
    <xf numFmtId="0" fontId="10" fillId="2" borderId="129" xfId="0" applyFont="1" applyFill="1" applyBorder="1" applyAlignment="1" applyProtection="1">
      <alignment vertical="center"/>
      <protection hidden="1"/>
    </xf>
    <xf numFmtId="0" fontId="18" fillId="2" borderId="0" xfId="0" applyFont="1" applyFill="1" applyAlignment="1" applyProtection="1">
      <alignment vertical="top"/>
      <protection hidden="1"/>
    </xf>
    <xf numFmtId="0" fontId="10" fillId="2" borderId="0" xfId="0" applyFont="1" applyFill="1" applyAlignment="1" applyProtection="1">
      <alignment vertical="top"/>
      <protection hidden="1"/>
    </xf>
    <xf numFmtId="0" fontId="18" fillId="2" borderId="0" xfId="0" applyFont="1" applyFill="1" applyAlignment="1" applyProtection="1">
      <alignment vertical="center"/>
      <protection hidden="1"/>
    </xf>
    <xf numFmtId="0" fontId="16" fillId="2" borderId="72" xfId="0" applyFont="1" applyFill="1" applyBorder="1" applyAlignment="1" applyProtection="1">
      <alignment vertical="center"/>
      <protection hidden="1"/>
    </xf>
    <xf numFmtId="0" fontId="10" fillId="2" borderId="0" xfId="0" applyFont="1" applyFill="1" applyAlignment="1" applyProtection="1">
      <alignment horizontal="left" vertical="center"/>
      <protection hidden="1"/>
    </xf>
    <xf numFmtId="0" fontId="10" fillId="2" borderId="58" xfId="0" applyFont="1" applyFill="1" applyBorder="1" applyAlignment="1" applyProtection="1">
      <alignment vertical="center"/>
      <protection hidden="1"/>
    </xf>
    <xf numFmtId="0" fontId="10" fillId="2" borderId="59" xfId="0" applyFont="1" applyFill="1" applyBorder="1" applyAlignment="1" applyProtection="1">
      <alignment vertical="center"/>
      <protection hidden="1"/>
    </xf>
    <xf numFmtId="0" fontId="15" fillId="2" borderId="47" xfId="0" applyFont="1" applyFill="1" applyBorder="1" applyAlignment="1" applyProtection="1">
      <alignment vertical="center"/>
      <protection hidden="1"/>
    </xf>
    <xf numFmtId="0" fontId="15" fillId="2" borderId="19" xfId="0" applyFont="1" applyFill="1" applyBorder="1" applyAlignment="1" applyProtection="1">
      <alignment vertical="center"/>
      <protection hidden="1"/>
    </xf>
    <xf numFmtId="0" fontId="3" fillId="2" borderId="19" xfId="0" applyFont="1" applyFill="1" applyBorder="1" applyAlignment="1" applyProtection="1">
      <alignment vertical="center"/>
      <protection hidden="1"/>
    </xf>
    <xf numFmtId="0" fontId="15" fillId="2" borderId="48" xfId="0" applyFont="1" applyFill="1" applyBorder="1" applyAlignment="1" applyProtection="1">
      <alignment vertical="center"/>
      <protection hidden="1"/>
    </xf>
    <xf numFmtId="0" fontId="10" fillId="2" borderId="63" xfId="0" applyFont="1" applyFill="1" applyBorder="1" applyAlignment="1" applyProtection="1">
      <alignment horizontal="center"/>
      <protection hidden="1"/>
    </xf>
    <xf numFmtId="0" fontId="10" fillId="2" borderId="64" xfId="0" applyFont="1" applyFill="1" applyBorder="1" applyProtection="1">
      <protection hidden="1"/>
    </xf>
    <xf numFmtId="183" fontId="10" fillId="2" borderId="64" xfId="0" applyNumberFormat="1" applyFont="1" applyFill="1" applyBorder="1" applyAlignment="1" applyProtection="1">
      <alignment horizontal="center" shrinkToFit="1"/>
      <protection hidden="1"/>
    </xf>
    <xf numFmtId="183" fontId="10" fillId="2" borderId="64" xfId="0" applyNumberFormat="1" applyFont="1" applyFill="1" applyBorder="1" applyAlignment="1" applyProtection="1">
      <alignment shrinkToFit="1"/>
      <protection hidden="1"/>
    </xf>
    <xf numFmtId="0" fontId="19" fillId="2" borderId="64" xfId="0" applyFont="1" applyFill="1" applyBorder="1" applyProtection="1">
      <protection hidden="1"/>
    </xf>
    <xf numFmtId="0" fontId="19" fillId="2" borderId="65" xfId="0" applyFont="1" applyFill="1" applyBorder="1" applyProtection="1">
      <protection hidden="1"/>
    </xf>
    <xf numFmtId="0" fontId="23" fillId="2" borderId="68" xfId="0" applyFont="1" applyFill="1" applyBorder="1" applyAlignment="1" applyProtection="1">
      <alignment horizontal="center"/>
      <protection hidden="1"/>
    </xf>
    <xf numFmtId="0" fontId="23" fillId="2" borderId="64" xfId="0" applyFont="1" applyFill="1" applyBorder="1" applyAlignment="1" applyProtection="1">
      <alignment horizontal="center"/>
      <protection hidden="1"/>
    </xf>
    <xf numFmtId="0" fontId="23" fillId="2" borderId="69" xfId="0" applyFont="1" applyFill="1" applyBorder="1" applyAlignment="1" applyProtection="1">
      <alignment horizontal="center"/>
      <protection hidden="1"/>
    </xf>
    <xf numFmtId="0" fontId="23" fillId="2" borderId="70" xfId="0" applyFont="1" applyFill="1" applyBorder="1" applyAlignment="1" applyProtection="1">
      <alignment horizontal="center"/>
      <protection hidden="1"/>
    </xf>
    <xf numFmtId="0" fontId="23" fillId="2" borderId="66" xfId="0" applyFont="1" applyFill="1" applyBorder="1" applyAlignment="1" applyProtection="1">
      <alignment horizontal="center"/>
      <protection hidden="1"/>
    </xf>
    <xf numFmtId="0" fontId="23" fillId="2" borderId="67" xfId="0" applyFont="1" applyFill="1" applyBorder="1" applyAlignment="1" applyProtection="1">
      <alignment horizontal="center"/>
      <protection hidden="1"/>
    </xf>
    <xf numFmtId="0" fontId="10" fillId="2" borderId="36" xfId="0" applyFont="1" applyFill="1" applyBorder="1" applyAlignment="1" applyProtection="1">
      <alignment horizontal="center"/>
      <protection hidden="1"/>
    </xf>
    <xf numFmtId="0" fontId="10" fillId="2" borderId="37" xfId="0" applyFont="1" applyFill="1" applyBorder="1" applyProtection="1">
      <protection hidden="1"/>
    </xf>
    <xf numFmtId="183" fontId="10" fillId="2" borderId="37" xfId="0" applyNumberFormat="1" applyFont="1" applyFill="1" applyBorder="1" applyAlignment="1" applyProtection="1">
      <alignment horizontal="center"/>
      <protection hidden="1"/>
    </xf>
    <xf numFmtId="183" fontId="10" fillId="2" borderId="37" xfId="0" applyNumberFormat="1" applyFont="1" applyFill="1" applyBorder="1" applyProtection="1">
      <protection hidden="1"/>
    </xf>
    <xf numFmtId="0" fontId="10" fillId="2" borderId="56" xfId="0" applyFont="1" applyFill="1" applyBorder="1" applyProtection="1">
      <protection hidden="1"/>
    </xf>
    <xf numFmtId="0" fontId="12" fillId="2" borderId="37" xfId="0" applyFont="1" applyFill="1" applyBorder="1" applyAlignment="1" applyProtection="1">
      <alignment horizontal="center"/>
      <protection hidden="1"/>
    </xf>
    <xf numFmtId="0" fontId="12" fillId="2" borderId="52" xfId="0" applyFont="1" applyFill="1" applyBorder="1" applyAlignment="1" applyProtection="1">
      <alignment horizontal="center"/>
      <protection hidden="1"/>
    </xf>
    <xf numFmtId="0" fontId="12" fillId="2" borderId="53" xfId="0" applyFont="1" applyFill="1" applyBorder="1" applyAlignment="1" applyProtection="1">
      <alignment horizontal="center"/>
      <protection hidden="1"/>
    </xf>
    <xf numFmtId="0" fontId="12" fillId="2" borderId="40" xfId="0" applyFont="1" applyFill="1" applyBorder="1" applyAlignment="1" applyProtection="1">
      <alignment horizontal="center"/>
      <protection hidden="1"/>
    </xf>
    <xf numFmtId="49" fontId="10" fillId="2" borderId="0" xfId="0" applyNumberFormat="1" applyFont="1" applyFill="1" applyAlignment="1" applyProtection="1">
      <alignment horizontal="left" vertical="center"/>
      <protection hidden="1"/>
    </xf>
    <xf numFmtId="0" fontId="16" fillId="2" borderId="0" xfId="0" applyFont="1" applyFill="1" applyAlignment="1" applyProtection="1">
      <alignment horizontal="center" vertical="center"/>
      <protection hidden="1"/>
    </xf>
    <xf numFmtId="0" fontId="33" fillId="0" borderId="0" xfId="0" applyFont="1" applyAlignment="1" applyProtection="1">
      <alignment vertical="center"/>
      <protection hidden="1"/>
    </xf>
    <xf numFmtId="0" fontId="29" fillId="0" borderId="0" xfId="0" applyFont="1" applyAlignment="1" applyProtection="1">
      <alignment vertical="center"/>
      <protection hidden="1"/>
    </xf>
    <xf numFmtId="0" fontId="29" fillId="0" borderId="0" xfId="0" applyFont="1" applyAlignment="1" applyProtection="1">
      <alignment vertical="center" wrapText="1"/>
      <protection hidden="1"/>
    </xf>
    <xf numFmtId="0" fontId="35" fillId="0" borderId="108" xfId="0" applyFont="1" applyBorder="1" applyAlignment="1" applyProtection="1">
      <alignment horizontal="left" vertical="center" indent="2"/>
      <protection hidden="1"/>
    </xf>
    <xf numFmtId="0" fontId="6" fillId="0" borderId="109" xfId="0" applyFont="1" applyBorder="1" applyAlignment="1" applyProtection="1">
      <alignment vertical="center"/>
      <protection hidden="1"/>
    </xf>
    <xf numFmtId="0" fontId="4" fillId="0" borderId="109" xfId="0" applyFont="1" applyBorder="1" applyAlignment="1" applyProtection="1">
      <alignment vertical="center"/>
      <protection hidden="1"/>
    </xf>
    <xf numFmtId="0" fontId="4" fillId="0" borderId="110" xfId="0" applyFont="1" applyBorder="1" applyAlignment="1" applyProtection="1">
      <alignment vertical="center"/>
      <protection hidden="1"/>
    </xf>
    <xf numFmtId="0" fontId="36" fillId="0" borderId="111" xfId="0" applyFont="1" applyBorder="1" applyAlignment="1" applyProtection="1">
      <alignment horizontal="left" vertical="center" indent="2"/>
      <protection hidden="1"/>
    </xf>
    <xf numFmtId="0" fontId="4" fillId="0" borderId="0" xfId="0" applyFont="1" applyAlignment="1" applyProtection="1">
      <alignment vertical="center"/>
      <protection hidden="1"/>
    </xf>
    <xf numFmtId="0" fontId="4" fillId="0" borderId="112" xfId="0" applyFont="1" applyBorder="1" applyAlignment="1" applyProtection="1">
      <alignment vertical="center"/>
      <protection hidden="1"/>
    </xf>
    <xf numFmtId="0" fontId="6" fillId="0" borderId="0" xfId="0" applyFont="1" applyAlignment="1" applyProtection="1">
      <alignment vertical="center"/>
      <protection hidden="1"/>
    </xf>
    <xf numFmtId="0" fontId="35" fillId="0" borderId="111" xfId="0" applyFont="1" applyBorder="1" applyAlignment="1" applyProtection="1">
      <alignment horizontal="left" vertical="center" indent="2"/>
      <protection hidden="1"/>
    </xf>
    <xf numFmtId="0" fontId="36" fillId="0" borderId="113" xfId="0" applyFont="1" applyBorder="1" applyAlignment="1" applyProtection="1">
      <alignment horizontal="left" vertical="center" indent="2"/>
      <protection hidden="1"/>
    </xf>
    <xf numFmtId="0" fontId="6" fillId="0" borderId="114" xfId="0" applyFont="1" applyBorder="1" applyAlignment="1" applyProtection="1">
      <alignment vertical="center"/>
      <protection hidden="1"/>
    </xf>
    <xf numFmtId="0" fontId="4" fillId="0" borderId="114" xfId="0" applyFont="1" applyBorder="1" applyAlignment="1" applyProtection="1">
      <alignment vertical="center"/>
      <protection hidden="1"/>
    </xf>
    <xf numFmtId="0" fontId="4" fillId="0" borderId="115" xfId="0" applyFont="1" applyBorder="1" applyAlignment="1" applyProtection="1">
      <alignment vertical="center"/>
      <protection hidden="1"/>
    </xf>
    <xf numFmtId="0" fontId="4" fillId="0" borderId="0" xfId="0" applyFont="1" applyAlignment="1" applyProtection="1">
      <alignment horizontal="left" vertical="center" indent="2"/>
      <protection hidden="1"/>
    </xf>
    <xf numFmtId="0" fontId="4" fillId="3" borderId="107" xfId="0" applyFont="1" applyFill="1" applyBorder="1" applyAlignment="1" applyProtection="1">
      <alignment horizontal="center" vertical="center" wrapText="1" shrinkToFit="1"/>
      <protection hidden="1"/>
    </xf>
    <xf numFmtId="0" fontId="37" fillId="3" borderId="0" xfId="0" applyFont="1" applyFill="1" applyAlignment="1" applyProtection="1">
      <alignment vertical="center"/>
      <protection hidden="1"/>
    </xf>
    <xf numFmtId="0" fontId="36" fillId="3" borderId="0" xfId="0" applyFont="1" applyFill="1" applyAlignment="1" applyProtection="1">
      <alignment vertical="center"/>
      <protection hidden="1"/>
    </xf>
    <xf numFmtId="0" fontId="4" fillId="3" borderId="21"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1" fillId="3" borderId="15" xfId="0" applyFont="1" applyFill="1" applyBorder="1" applyAlignment="1" applyProtection="1">
      <alignment horizontal="center" vertical="center"/>
      <protection hidden="1"/>
    </xf>
    <xf numFmtId="0" fontId="1" fillId="3" borderId="89" xfId="0" applyFont="1" applyFill="1" applyBorder="1" applyAlignment="1" applyProtection="1">
      <alignment vertical="center"/>
      <protection hidden="1"/>
    </xf>
    <xf numFmtId="0" fontId="1" fillId="3" borderId="90" xfId="0" applyFont="1" applyFill="1" applyBorder="1" applyAlignment="1" applyProtection="1">
      <alignment vertical="center"/>
      <protection hidden="1"/>
    </xf>
    <xf numFmtId="0" fontId="4" fillId="3" borderId="0" xfId="0" applyFont="1" applyFill="1" applyAlignment="1" applyProtection="1">
      <alignment vertical="center"/>
      <protection hidden="1"/>
    </xf>
    <xf numFmtId="0" fontId="4" fillId="3" borderId="130" xfId="0" applyFont="1" applyFill="1" applyBorder="1" applyAlignment="1" applyProtection="1">
      <alignment horizontal="center" vertical="center" shrinkToFit="1"/>
      <protection hidden="1"/>
    </xf>
    <xf numFmtId="0" fontId="4" fillId="3" borderId="83" xfId="0" applyFont="1" applyFill="1" applyBorder="1" applyAlignment="1" applyProtection="1">
      <alignment horizontal="center" vertical="center" shrinkToFit="1"/>
      <protection hidden="1"/>
    </xf>
    <xf numFmtId="0" fontId="1" fillId="3" borderId="84" xfId="0" applyFont="1" applyFill="1" applyBorder="1" applyAlignment="1" applyProtection="1">
      <alignment horizontal="center" vertical="center"/>
      <protection hidden="1"/>
    </xf>
    <xf numFmtId="0" fontId="4" fillId="3" borderId="88" xfId="0" applyFont="1" applyFill="1" applyBorder="1" applyAlignment="1" applyProtection="1">
      <alignment vertical="center"/>
      <protection hidden="1"/>
    </xf>
    <xf numFmtId="0" fontId="4" fillId="3" borderId="89" xfId="0" applyFont="1" applyFill="1" applyBorder="1" applyAlignment="1" applyProtection="1">
      <alignment vertical="center"/>
      <protection hidden="1"/>
    </xf>
    <xf numFmtId="0" fontId="4" fillId="3" borderId="85" xfId="0" applyFont="1" applyFill="1" applyBorder="1" applyAlignment="1" applyProtection="1">
      <alignment horizontal="center" vertical="center" shrinkToFit="1"/>
      <protection hidden="1"/>
    </xf>
    <xf numFmtId="0" fontId="1" fillId="3" borderId="11" xfId="0" applyFont="1" applyFill="1" applyBorder="1" applyAlignment="1" applyProtection="1">
      <alignment horizontal="center" vertical="center"/>
      <protection hidden="1"/>
    </xf>
    <xf numFmtId="0" fontId="30" fillId="3" borderId="96" xfId="0" applyFont="1" applyFill="1" applyBorder="1" applyAlignment="1" applyProtection="1">
      <alignment horizontal="right" vertical="center"/>
      <protection hidden="1"/>
    </xf>
    <xf numFmtId="0" fontId="38" fillId="3" borderId="0" xfId="0" applyFont="1" applyFill="1" applyAlignment="1" applyProtection="1">
      <alignment vertical="center"/>
      <protection hidden="1"/>
    </xf>
    <xf numFmtId="0" fontId="4" fillId="3" borderId="79" xfId="0" applyFont="1" applyFill="1" applyBorder="1" applyAlignment="1" applyProtection="1">
      <alignment horizontal="center" vertical="center" wrapText="1"/>
      <protection hidden="1"/>
    </xf>
    <xf numFmtId="0" fontId="7" fillId="3" borderId="0" xfId="0" applyFont="1" applyFill="1" applyAlignment="1" applyProtection="1">
      <alignment vertical="center" wrapText="1"/>
      <protection hidden="1"/>
    </xf>
    <xf numFmtId="0" fontId="8" fillId="3" borderId="0" xfId="0" applyFont="1" applyFill="1" applyAlignment="1" applyProtection="1">
      <alignment vertical="center"/>
      <protection hidden="1"/>
    </xf>
    <xf numFmtId="0" fontId="4" fillId="3" borderId="12" xfId="0" applyFont="1" applyFill="1" applyBorder="1" applyAlignment="1" applyProtection="1">
      <alignment horizontal="center" vertical="center"/>
      <protection hidden="1"/>
    </xf>
    <xf numFmtId="0" fontId="4" fillId="3" borderId="13" xfId="0" applyFont="1" applyFill="1" applyBorder="1" applyAlignment="1" applyProtection="1">
      <alignment vertical="center"/>
      <protection hidden="1"/>
    </xf>
    <xf numFmtId="0" fontId="38" fillId="3" borderId="13" xfId="0" applyFont="1" applyFill="1" applyBorder="1" applyAlignment="1" applyProtection="1">
      <alignment vertical="center"/>
      <protection hidden="1"/>
    </xf>
    <xf numFmtId="0" fontId="4" fillId="3" borderId="136" xfId="0" applyFont="1" applyFill="1" applyBorder="1" applyAlignment="1" applyProtection="1">
      <alignment horizontal="center" vertical="center"/>
      <protection hidden="1"/>
    </xf>
    <xf numFmtId="0" fontId="4" fillId="4" borderId="135" xfId="0" applyFont="1" applyFill="1" applyBorder="1" applyAlignment="1" applyProtection="1">
      <alignment vertical="center"/>
      <protection hidden="1"/>
    </xf>
    <xf numFmtId="0" fontId="4" fillId="4" borderId="82" xfId="0" applyFont="1" applyFill="1" applyBorder="1" applyAlignment="1" applyProtection="1">
      <alignment vertical="center"/>
      <protection hidden="1"/>
    </xf>
    <xf numFmtId="0" fontId="4" fillId="4" borderId="81" xfId="0" applyFont="1" applyFill="1" applyBorder="1" applyAlignment="1" applyProtection="1">
      <alignment vertical="center"/>
      <protection hidden="1"/>
    </xf>
    <xf numFmtId="0" fontId="4" fillId="4" borderId="0" xfId="0" applyFont="1" applyFill="1" applyAlignment="1" applyProtection="1">
      <alignment vertical="center"/>
      <protection hidden="1"/>
    </xf>
    <xf numFmtId="0" fontId="1" fillId="3" borderId="0" xfId="0" applyFont="1" applyFill="1" applyAlignment="1" applyProtection="1">
      <alignment vertical="center"/>
      <protection hidden="1"/>
    </xf>
    <xf numFmtId="179" fontId="37" fillId="3" borderId="0" xfId="0" applyNumberFormat="1" applyFont="1" applyFill="1" applyAlignment="1" applyProtection="1">
      <alignment vertical="center"/>
      <protection hidden="1"/>
    </xf>
    <xf numFmtId="56" fontId="1" fillId="3" borderId="0" xfId="0" applyNumberFormat="1" applyFont="1" applyFill="1" applyAlignment="1" applyProtection="1">
      <alignment vertical="center"/>
      <protection hidden="1"/>
    </xf>
    <xf numFmtId="0" fontId="31" fillId="3" borderId="0" xfId="0" applyFont="1" applyFill="1" applyAlignment="1" applyProtection="1">
      <alignment vertical="center"/>
      <protection hidden="1"/>
    </xf>
    <xf numFmtId="0" fontId="9" fillId="3" borderId="0" xfId="0" applyFont="1" applyFill="1" applyAlignment="1" applyProtection="1">
      <alignment vertical="center"/>
      <protection hidden="1"/>
    </xf>
    <xf numFmtId="56" fontId="4" fillId="3" borderId="0" xfId="0" applyNumberFormat="1" applyFont="1" applyFill="1" applyAlignment="1" applyProtection="1">
      <alignment vertical="center"/>
      <protection hidden="1"/>
    </xf>
    <xf numFmtId="0" fontId="7" fillId="3" borderId="0" xfId="0" applyFont="1" applyFill="1" applyAlignment="1" applyProtection="1">
      <alignment vertical="center"/>
      <protection hidden="1"/>
    </xf>
    <xf numFmtId="0" fontId="4" fillId="3" borderId="136" xfId="0" applyFont="1" applyFill="1" applyBorder="1" applyAlignment="1" applyProtection="1">
      <alignment vertical="center"/>
      <protection hidden="1"/>
    </xf>
    <xf numFmtId="0" fontId="40" fillId="3" borderId="0" xfId="0" applyFont="1" applyFill="1" applyAlignment="1" applyProtection="1">
      <alignment vertical="center"/>
      <protection hidden="1"/>
    </xf>
    <xf numFmtId="0" fontId="41" fillId="3" borderId="0" xfId="0" applyFont="1" applyFill="1" applyAlignment="1" applyProtection="1">
      <alignment vertical="center"/>
      <protection hidden="1"/>
    </xf>
    <xf numFmtId="5" fontId="15" fillId="2" borderId="24" xfId="0" applyNumberFormat="1" applyFont="1" applyFill="1" applyBorder="1" applyAlignment="1" applyProtection="1">
      <alignment vertical="center" shrinkToFit="1"/>
      <protection hidden="1"/>
    </xf>
    <xf numFmtId="0" fontId="10" fillId="2" borderId="24" xfId="0" applyFont="1" applyFill="1" applyBorder="1" applyAlignment="1" applyProtection="1">
      <alignment vertical="center"/>
      <protection hidden="1"/>
    </xf>
    <xf numFmtId="0" fontId="10" fillId="2" borderId="0" xfId="0" applyFont="1" applyFill="1" applyAlignment="1">
      <alignment vertical="top"/>
    </xf>
    <xf numFmtId="49" fontId="32" fillId="0" borderId="97" xfId="0" applyNumberFormat="1" applyFont="1" applyBorder="1" applyAlignment="1" applyProtection="1">
      <alignment horizontal="center" vertical="center"/>
      <protection locked="0"/>
    </xf>
    <xf numFmtId="49" fontId="32" fillId="0" borderId="98" xfId="0" applyNumberFormat="1" applyFont="1" applyBorder="1" applyAlignment="1" applyProtection="1">
      <alignment horizontal="center" vertical="center"/>
      <protection locked="0"/>
    </xf>
    <xf numFmtId="49" fontId="32" fillId="0" borderId="95" xfId="0" applyNumberFormat="1" applyFont="1" applyBorder="1" applyAlignment="1" applyProtection="1">
      <alignment horizontal="center" vertical="center"/>
      <protection locked="0"/>
    </xf>
    <xf numFmtId="49" fontId="32" fillId="0" borderId="93" xfId="0" applyNumberFormat="1" applyFont="1" applyBorder="1" applyAlignment="1" applyProtection="1">
      <alignment horizontal="center" vertical="center"/>
      <protection locked="0"/>
    </xf>
    <xf numFmtId="49" fontId="32" fillId="0" borderId="84" xfId="0" applyNumberFormat="1" applyFont="1" applyBorder="1" applyAlignment="1" applyProtection="1">
      <alignment horizontal="center" vertical="center"/>
      <protection locked="0"/>
    </xf>
    <xf numFmtId="49" fontId="32" fillId="0" borderId="11" xfId="0" applyNumberFormat="1" applyFont="1" applyBorder="1" applyAlignment="1" applyProtection="1">
      <alignment horizontal="center" vertical="center"/>
      <protection locked="0"/>
    </xf>
    <xf numFmtId="49" fontId="32" fillId="0" borderId="20" xfId="0" applyNumberFormat="1" applyFont="1" applyBorder="1" applyAlignment="1" applyProtection="1">
      <alignment horizontal="center" vertical="center"/>
      <protection locked="0"/>
    </xf>
    <xf numFmtId="49" fontId="32" fillId="0" borderId="7" xfId="0" applyNumberFormat="1" applyFont="1" applyBorder="1" applyAlignment="1" applyProtection="1">
      <alignment horizontal="center" vertical="center"/>
      <protection locked="0"/>
    </xf>
    <xf numFmtId="0" fontId="42" fillId="3" borderId="0" xfId="0" applyFont="1" applyFill="1" applyAlignment="1" applyProtection="1">
      <alignment vertical="center"/>
      <protection hidden="1"/>
    </xf>
    <xf numFmtId="0" fontId="6" fillId="3" borderId="12" xfId="0" applyFont="1" applyFill="1" applyBorder="1" applyAlignment="1" applyProtection="1">
      <alignment horizontal="center" vertical="center" shrinkToFit="1"/>
      <protection hidden="1"/>
    </xf>
    <xf numFmtId="0" fontId="43" fillId="3" borderId="0" xfId="0" applyFont="1" applyFill="1" applyAlignment="1" applyProtection="1">
      <alignment vertical="center"/>
      <protection hidden="1"/>
    </xf>
    <xf numFmtId="0" fontId="10" fillId="0" borderId="0" xfId="0" applyFont="1" applyAlignment="1" applyProtection="1">
      <alignment vertical="center"/>
      <protection hidden="1"/>
    </xf>
    <xf numFmtId="49"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protection hidden="1"/>
    </xf>
    <xf numFmtId="0" fontId="24" fillId="0" borderId="0" xfId="0" applyFont="1" applyAlignment="1" applyProtection="1">
      <alignment vertical="center"/>
      <protection hidden="1"/>
    </xf>
    <xf numFmtId="14" fontId="1" fillId="3" borderId="0" xfId="0" applyNumberFormat="1" applyFont="1" applyFill="1" applyAlignment="1" applyProtection="1">
      <alignment vertical="center"/>
      <protection hidden="1"/>
    </xf>
    <xf numFmtId="0" fontId="4" fillId="3" borderId="131" xfId="0" applyFont="1" applyFill="1" applyBorder="1" applyAlignment="1" applyProtection="1">
      <alignment horizontal="center" vertical="center" shrinkToFit="1"/>
      <protection hidden="1"/>
    </xf>
    <xf numFmtId="0" fontId="45" fillId="3" borderId="10" xfId="0" applyFont="1" applyFill="1" applyBorder="1" applyAlignment="1" applyProtection="1">
      <alignment vertical="center"/>
      <protection hidden="1"/>
    </xf>
    <xf numFmtId="0" fontId="10" fillId="2" borderId="0" xfId="0" applyFont="1" applyFill="1" applyAlignment="1">
      <alignment vertical="center"/>
    </xf>
    <xf numFmtId="0" fontId="46" fillId="2" borderId="0" xfId="0" applyFont="1" applyFill="1" applyProtection="1">
      <protection hidden="1"/>
    </xf>
    <xf numFmtId="49" fontId="46" fillId="2" borderId="0" xfId="0" applyNumberFormat="1" applyFont="1" applyFill="1" applyAlignment="1" applyProtection="1">
      <alignment horizontal="left" vertical="center"/>
      <protection hidden="1"/>
    </xf>
    <xf numFmtId="0" fontId="46" fillId="2" borderId="0" xfId="0" applyFont="1" applyFill="1" applyAlignment="1" applyProtection="1">
      <alignment horizontal="left" vertical="center"/>
      <protection hidden="1"/>
    </xf>
    <xf numFmtId="0" fontId="48" fillId="2" borderId="0" xfId="0" applyFont="1" applyFill="1" applyAlignment="1" applyProtection="1">
      <alignment vertical="center"/>
      <protection hidden="1"/>
    </xf>
    <xf numFmtId="0" fontId="46" fillId="2" borderId="0" xfId="0" applyFont="1" applyFill="1" applyAlignment="1" applyProtection="1">
      <alignment vertical="center"/>
      <protection hidden="1"/>
    </xf>
    <xf numFmtId="0" fontId="20" fillId="2" borderId="0" xfId="0" applyFont="1" applyFill="1" applyAlignment="1" applyProtection="1">
      <alignment vertical="center"/>
      <protection hidden="1"/>
    </xf>
    <xf numFmtId="0" fontId="19" fillId="2" borderId="46" xfId="0" applyFont="1" applyFill="1" applyBorder="1" applyAlignment="1" applyProtection="1">
      <alignment vertical="center"/>
      <protection hidden="1"/>
    </xf>
    <xf numFmtId="0" fontId="19" fillId="2" borderId="55" xfId="0" applyFont="1" applyFill="1" applyBorder="1" applyAlignment="1" applyProtection="1">
      <alignment vertical="center"/>
      <protection hidden="1"/>
    </xf>
    <xf numFmtId="0" fontId="20" fillId="2" borderId="46" xfId="0" applyFont="1" applyFill="1" applyBorder="1" applyAlignment="1" applyProtection="1">
      <alignment vertical="center"/>
      <protection hidden="1"/>
    </xf>
    <xf numFmtId="0" fontId="20" fillId="2" borderId="120" xfId="0" applyFont="1" applyFill="1" applyBorder="1" applyAlignment="1" applyProtection="1">
      <alignment vertical="center"/>
      <protection hidden="1"/>
    </xf>
    <xf numFmtId="0" fontId="20" fillId="2" borderId="19" xfId="0" applyFont="1" applyFill="1" applyBorder="1" applyAlignment="1" applyProtection="1">
      <alignment vertical="center"/>
      <protection hidden="1"/>
    </xf>
    <xf numFmtId="0" fontId="20" fillId="2" borderId="48" xfId="0" applyFont="1" applyFill="1" applyBorder="1" applyAlignment="1" applyProtection="1">
      <alignment vertical="center"/>
      <protection hidden="1"/>
    </xf>
    <xf numFmtId="0" fontId="20" fillId="2" borderId="119" xfId="0" applyFont="1" applyFill="1" applyBorder="1" applyAlignment="1" applyProtection="1">
      <alignment vertical="center"/>
      <protection hidden="1"/>
    </xf>
    <xf numFmtId="0" fontId="19" fillId="2" borderId="19" xfId="0" applyFont="1" applyFill="1" applyBorder="1" applyAlignment="1" applyProtection="1">
      <alignment vertical="center" shrinkToFit="1"/>
      <protection hidden="1"/>
    </xf>
    <xf numFmtId="0" fontId="20" fillId="2" borderId="72" xfId="0" applyFont="1" applyFill="1" applyBorder="1" applyAlignment="1" applyProtection="1">
      <alignment vertical="center"/>
      <protection hidden="1"/>
    </xf>
    <xf numFmtId="0" fontId="20" fillId="2" borderId="49" xfId="0" applyFont="1" applyFill="1" applyBorder="1" applyAlignment="1" applyProtection="1">
      <alignment vertical="center"/>
      <protection hidden="1"/>
    </xf>
    <xf numFmtId="0" fontId="4" fillId="3" borderId="107" xfId="0" applyFont="1" applyFill="1" applyBorder="1" applyAlignment="1" applyProtection="1">
      <alignment horizontal="center" vertical="center"/>
      <protection hidden="1"/>
    </xf>
    <xf numFmtId="0" fontId="4" fillId="3" borderId="0" xfId="0" applyFont="1" applyFill="1" applyAlignment="1" applyProtection="1">
      <alignment horizontal="left" vertical="center"/>
      <protection hidden="1"/>
    </xf>
    <xf numFmtId="0" fontId="12" fillId="2" borderId="0" xfId="0" applyFont="1" applyFill="1" applyAlignment="1" applyProtection="1">
      <alignment vertical="center"/>
      <protection hidden="1"/>
    </xf>
    <xf numFmtId="0" fontId="19" fillId="2" borderId="0" xfId="0" applyFont="1" applyFill="1" applyAlignment="1" applyProtection="1">
      <alignment horizontal="left" vertical="center"/>
      <protection hidden="1"/>
    </xf>
    <xf numFmtId="0" fontId="10" fillId="2" borderId="55" xfId="0" applyFont="1" applyFill="1" applyBorder="1" applyAlignment="1" applyProtection="1">
      <alignment vertical="center"/>
      <protection hidden="1"/>
    </xf>
    <xf numFmtId="0" fontId="12" fillId="2" borderId="55" xfId="0" applyFont="1" applyFill="1" applyBorder="1" applyAlignment="1" applyProtection="1">
      <alignment vertical="center"/>
      <protection hidden="1"/>
    </xf>
    <xf numFmtId="0" fontId="20" fillId="2" borderId="55" xfId="0" applyFont="1" applyFill="1" applyBorder="1" applyAlignment="1" applyProtection="1">
      <alignment vertical="center"/>
      <protection hidden="1"/>
    </xf>
    <xf numFmtId="0" fontId="19" fillId="2" borderId="0" xfId="0" applyFont="1" applyFill="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9" fillId="2" borderId="119" xfId="0" applyFont="1" applyFill="1" applyBorder="1" applyAlignment="1" applyProtection="1">
      <alignment vertical="center"/>
      <protection hidden="1"/>
    </xf>
    <xf numFmtId="0" fontId="19" fillId="2" borderId="120" xfId="0" applyFont="1" applyFill="1" applyBorder="1" applyAlignment="1" applyProtection="1">
      <alignment vertical="center"/>
      <protection hidden="1"/>
    </xf>
    <xf numFmtId="0" fontId="19" fillId="2" borderId="72" xfId="0" applyFont="1" applyFill="1" applyBorder="1" applyAlignment="1" applyProtection="1">
      <alignment vertical="center"/>
      <protection hidden="1"/>
    </xf>
    <xf numFmtId="0" fontId="19" fillId="2" borderId="47" xfId="0" applyFont="1" applyFill="1" applyBorder="1" applyAlignment="1" applyProtection="1">
      <alignment vertical="center"/>
      <protection hidden="1"/>
    </xf>
    <xf numFmtId="0" fontId="19" fillId="2" borderId="19" xfId="0" applyFont="1" applyFill="1" applyBorder="1" applyAlignment="1" applyProtection="1">
      <alignment vertical="center"/>
      <protection hidden="1"/>
    </xf>
    <xf numFmtId="0" fontId="19" fillId="2" borderId="48" xfId="0" applyFont="1" applyFill="1" applyBorder="1" applyAlignment="1" applyProtection="1">
      <alignment vertical="center"/>
      <protection hidden="1"/>
    </xf>
    <xf numFmtId="0" fontId="19" fillId="2" borderId="0" xfId="0" applyFont="1" applyFill="1" applyAlignment="1" applyProtection="1">
      <alignment vertical="center"/>
      <protection hidden="1"/>
    </xf>
    <xf numFmtId="0" fontId="20" fillId="2" borderId="47" xfId="0" applyFont="1" applyFill="1" applyBorder="1" applyAlignment="1" applyProtection="1">
      <alignment vertical="center"/>
      <protection hidden="1"/>
    </xf>
    <xf numFmtId="0" fontId="19" fillId="2" borderId="48" xfId="0" applyFont="1" applyFill="1" applyBorder="1" applyAlignment="1" applyProtection="1">
      <alignment vertical="center" shrinkToFit="1"/>
      <protection hidden="1"/>
    </xf>
    <xf numFmtId="178" fontId="4" fillId="3" borderId="0" xfId="0" applyNumberFormat="1" applyFont="1" applyFill="1" applyAlignment="1" applyProtection="1">
      <alignment horizontal="right" vertical="center"/>
      <protection hidden="1"/>
    </xf>
    <xf numFmtId="0" fontId="4" fillId="3" borderId="0" xfId="0" applyFont="1" applyFill="1" applyAlignment="1" applyProtection="1">
      <alignment horizontal="center" vertical="center" wrapText="1"/>
      <protection hidden="1"/>
    </xf>
    <xf numFmtId="0" fontId="4" fillId="3" borderId="108" xfId="0" applyFont="1" applyFill="1" applyBorder="1" applyAlignment="1" applyProtection="1">
      <alignment horizontal="center" vertical="center" wrapText="1"/>
      <protection hidden="1"/>
    </xf>
    <xf numFmtId="0" fontId="4" fillId="3" borderId="109" xfId="0" applyFont="1" applyFill="1" applyBorder="1" applyAlignment="1" applyProtection="1">
      <alignment horizontal="center" vertical="center" wrapText="1"/>
      <protection hidden="1"/>
    </xf>
    <xf numFmtId="178" fontId="4" fillId="3" borderId="109" xfId="0" applyNumberFormat="1" applyFont="1" applyFill="1" applyBorder="1" applyAlignment="1" applyProtection="1">
      <alignment horizontal="right" vertical="center"/>
      <protection hidden="1"/>
    </xf>
    <xf numFmtId="0" fontId="4" fillId="3" borderId="111" xfId="0" applyFont="1" applyFill="1" applyBorder="1" applyAlignment="1" applyProtection="1">
      <alignment horizontal="center" vertical="center" wrapText="1"/>
      <protection hidden="1"/>
    </xf>
    <xf numFmtId="179" fontId="49" fillId="3" borderId="0" xfId="0" applyNumberFormat="1" applyFont="1" applyFill="1" applyAlignment="1" applyProtection="1">
      <alignment vertical="center"/>
      <protection hidden="1"/>
    </xf>
    <xf numFmtId="0" fontId="50" fillId="3" borderId="0" xfId="0" applyFont="1" applyFill="1" applyAlignment="1" applyProtection="1">
      <alignment vertical="center"/>
      <protection hidden="1"/>
    </xf>
    <xf numFmtId="0" fontId="50" fillId="0" borderId="0" xfId="0" applyFont="1" applyAlignment="1">
      <alignment vertical="center"/>
    </xf>
    <xf numFmtId="179" fontId="42" fillId="3" borderId="0" xfId="0" applyNumberFormat="1" applyFont="1" applyFill="1" applyAlignment="1" applyProtection="1">
      <alignment vertical="center"/>
      <protection hidden="1"/>
    </xf>
    <xf numFmtId="0" fontId="4" fillId="4" borderId="0" xfId="0" applyFont="1" applyFill="1" applyAlignment="1">
      <alignment vertical="center"/>
    </xf>
    <xf numFmtId="0" fontId="51" fillId="3" borderId="0" xfId="0" applyFont="1" applyFill="1" applyAlignment="1" applyProtection="1">
      <alignment horizontal="right" vertical="center"/>
      <protection hidden="1"/>
    </xf>
    <xf numFmtId="179" fontId="52" fillId="3" borderId="0" xfId="0" applyNumberFormat="1" applyFont="1" applyFill="1" applyAlignment="1" applyProtection="1">
      <alignment vertical="center"/>
      <protection hidden="1"/>
    </xf>
    <xf numFmtId="0" fontId="10" fillId="2" borderId="19" xfId="0" applyFont="1" applyFill="1" applyBorder="1" applyAlignment="1" applyProtection="1">
      <alignment vertical="center" shrinkToFit="1"/>
      <protection hidden="1"/>
    </xf>
    <xf numFmtId="0" fontId="41" fillId="0" borderId="0" xfId="0" applyFont="1" applyAlignment="1">
      <alignment horizontal="left" vertical="center"/>
    </xf>
    <xf numFmtId="0" fontId="39" fillId="3" borderId="106" xfId="0" applyFont="1" applyFill="1" applyBorder="1" applyAlignment="1" applyProtection="1">
      <alignment horizontal="center" vertical="center"/>
      <protection hidden="1"/>
    </xf>
    <xf numFmtId="0" fontId="39" fillId="3" borderId="106" xfId="0" applyFont="1" applyFill="1" applyBorder="1" applyAlignment="1" applyProtection="1">
      <alignment vertical="center"/>
      <protection hidden="1"/>
    </xf>
    <xf numFmtId="0" fontId="4" fillId="3" borderId="104" xfId="0" applyFont="1" applyFill="1" applyBorder="1" applyAlignment="1" applyProtection="1">
      <alignment horizontal="center" vertical="center"/>
      <protection hidden="1"/>
    </xf>
    <xf numFmtId="0" fontId="4" fillId="3" borderId="103" xfId="0" applyFont="1" applyFill="1" applyBorder="1" applyAlignment="1" applyProtection="1">
      <alignment vertical="center"/>
      <protection hidden="1"/>
    </xf>
    <xf numFmtId="178" fontId="4" fillId="3" borderId="135" xfId="0" applyNumberFormat="1" applyFont="1" applyFill="1" applyBorder="1" applyAlignment="1" applyProtection="1">
      <alignment horizontal="right" vertical="center"/>
      <protection hidden="1"/>
    </xf>
    <xf numFmtId="178" fontId="4" fillId="3" borderId="81" xfId="0" applyNumberFormat="1" applyFont="1" applyFill="1" applyBorder="1" applyAlignment="1" applyProtection="1">
      <alignment horizontal="right" vertical="center"/>
      <protection hidden="1"/>
    </xf>
    <xf numFmtId="178" fontId="4" fillId="3" borderId="82" xfId="0" applyNumberFormat="1" applyFont="1" applyFill="1" applyBorder="1" applyAlignment="1" applyProtection="1">
      <alignment horizontal="right" vertical="center"/>
      <protection hidden="1"/>
    </xf>
    <xf numFmtId="178" fontId="4" fillId="3" borderId="22" xfId="0" applyNumberFormat="1" applyFont="1" applyFill="1" applyBorder="1" applyAlignment="1" applyProtection="1">
      <alignment horizontal="right" vertical="center"/>
      <protection hidden="1"/>
    </xf>
    <xf numFmtId="178" fontId="4" fillId="3" borderId="0" xfId="0" applyNumberFormat="1" applyFont="1" applyFill="1" applyAlignment="1" applyProtection="1">
      <alignment horizontal="right" vertical="center"/>
      <protection hidden="1"/>
    </xf>
    <xf numFmtId="178" fontId="4" fillId="3" borderId="14" xfId="0" applyNumberFormat="1" applyFont="1" applyFill="1" applyBorder="1" applyAlignment="1" applyProtection="1">
      <alignment horizontal="right" vertical="center"/>
      <protection hidden="1"/>
    </xf>
    <xf numFmtId="0" fontId="44" fillId="3" borderId="22" xfId="0" applyFont="1" applyFill="1" applyBorder="1" applyAlignment="1" applyProtection="1">
      <alignment horizontal="left" vertical="center"/>
      <protection hidden="1"/>
    </xf>
    <xf numFmtId="0" fontId="44" fillId="3" borderId="0" xfId="0" applyFont="1" applyFill="1" applyAlignment="1" applyProtection="1">
      <alignment horizontal="left" vertical="center"/>
      <protection hidden="1"/>
    </xf>
    <xf numFmtId="176" fontId="32" fillId="0" borderId="74" xfId="0" applyNumberFormat="1" applyFont="1" applyBorder="1" applyAlignment="1" applyProtection="1">
      <alignment horizontal="right" vertical="center"/>
      <protection locked="0"/>
    </xf>
    <xf numFmtId="0" fontId="32" fillId="0" borderId="4" xfId="0" applyFont="1" applyBorder="1" applyAlignment="1" applyProtection="1">
      <alignment vertical="center"/>
      <protection locked="0"/>
    </xf>
    <xf numFmtId="0" fontId="32" fillId="0" borderId="75" xfId="0" applyFont="1" applyBorder="1" applyAlignment="1" applyProtection="1">
      <alignment vertical="center"/>
      <protection locked="0"/>
    </xf>
    <xf numFmtId="0" fontId="32" fillId="0" borderId="76" xfId="0" applyFont="1" applyBorder="1" applyAlignment="1" applyProtection="1">
      <alignment vertical="center"/>
      <protection locked="0"/>
    </xf>
    <xf numFmtId="0" fontId="32" fillId="0" borderId="6" xfId="0" applyFont="1" applyBorder="1" applyAlignment="1" applyProtection="1">
      <alignment vertical="center"/>
      <protection locked="0"/>
    </xf>
    <xf numFmtId="0" fontId="32" fillId="0" borderId="18" xfId="0" applyFont="1" applyBorder="1" applyAlignment="1" applyProtection="1">
      <alignment vertical="center"/>
      <protection locked="0"/>
    </xf>
    <xf numFmtId="176" fontId="32" fillId="0" borderId="0" xfId="0" applyNumberFormat="1" applyFont="1" applyAlignment="1" applyProtection="1">
      <alignment vertical="center"/>
      <protection locked="0"/>
    </xf>
    <xf numFmtId="0" fontId="32" fillId="0" borderId="0" xfId="0" applyFont="1" applyAlignment="1" applyProtection="1">
      <alignment vertical="center"/>
      <protection locked="0"/>
    </xf>
    <xf numFmtId="0" fontId="32" fillId="0" borderId="14" xfId="0" applyFont="1" applyBorder="1" applyAlignment="1" applyProtection="1">
      <alignment vertical="center"/>
      <protection locked="0"/>
    </xf>
    <xf numFmtId="0" fontId="4" fillId="3" borderId="111" xfId="0" applyFont="1" applyFill="1" applyBorder="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4" fillId="3" borderId="17" xfId="0" applyFont="1" applyFill="1" applyBorder="1" applyAlignment="1" applyProtection="1">
      <alignment horizontal="center" vertical="center"/>
      <protection hidden="1"/>
    </xf>
    <xf numFmtId="185" fontId="32" fillId="0" borderId="73" xfId="0" applyNumberFormat="1"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80" xfId="0" applyFont="1" applyBorder="1" applyAlignment="1" applyProtection="1">
      <alignment horizontal="center" vertical="center"/>
      <protection locked="0"/>
    </xf>
    <xf numFmtId="14" fontId="32" fillId="0" borderId="9" xfId="0" applyNumberFormat="1" applyFont="1" applyBorder="1" applyAlignment="1" applyProtection="1">
      <alignment horizontal="center" vertical="center" shrinkToFit="1"/>
      <protection locked="0"/>
    </xf>
    <xf numFmtId="14" fontId="32" fillId="0" borderId="7" xfId="0" applyNumberFormat="1"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2" fillId="0" borderId="99" xfId="0" applyFont="1" applyBorder="1" applyAlignment="1" applyProtection="1">
      <alignment vertical="center"/>
      <protection locked="0"/>
    </xf>
    <xf numFmtId="0" fontId="32" fillId="0" borderId="100" xfId="0" applyFont="1" applyBorder="1" applyAlignment="1" applyProtection="1">
      <alignment vertical="center"/>
      <protection locked="0"/>
    </xf>
    <xf numFmtId="0" fontId="32" fillId="0" borderId="101" xfId="0" applyFont="1" applyBorder="1" applyAlignment="1" applyProtection="1">
      <alignment vertical="center"/>
      <protection locked="0"/>
    </xf>
    <xf numFmtId="0" fontId="32" fillId="0" borderId="94" xfId="0" applyFont="1" applyBorder="1" applyAlignment="1" applyProtection="1">
      <alignment vertical="center"/>
      <protection locked="0"/>
    </xf>
    <xf numFmtId="0" fontId="32" fillId="0" borderId="7" xfId="0" applyFont="1" applyBorder="1" applyAlignment="1" applyProtection="1">
      <alignment vertical="center"/>
      <protection locked="0"/>
    </xf>
    <xf numFmtId="0" fontId="37" fillId="3" borderId="10" xfId="0" applyFont="1" applyFill="1" applyBorder="1" applyAlignment="1" applyProtection="1">
      <alignment horizontal="left" vertical="center" wrapText="1"/>
      <protection hidden="1"/>
    </xf>
    <xf numFmtId="0" fontId="37" fillId="3" borderId="0" xfId="0" applyFont="1" applyFill="1" applyAlignment="1" applyProtection="1">
      <alignment horizontal="left" vertical="center" wrapText="1"/>
      <protection hidden="1"/>
    </xf>
    <xf numFmtId="176" fontId="32" fillId="0" borderId="22" xfId="0" applyNumberFormat="1" applyFont="1" applyBorder="1" applyAlignment="1" applyProtection="1">
      <alignment horizontal="right" vertical="center"/>
      <protection locked="0"/>
    </xf>
    <xf numFmtId="184" fontId="32" fillId="0" borderId="86" xfId="0" applyNumberFormat="1" applyFont="1" applyBorder="1" applyAlignment="1" applyProtection="1">
      <alignment horizontal="left" vertical="center"/>
      <protection locked="0"/>
    </xf>
    <xf numFmtId="184" fontId="32" fillId="0" borderId="87" xfId="0" applyNumberFormat="1" applyFont="1" applyBorder="1" applyAlignment="1" applyProtection="1">
      <alignment horizontal="left" vertical="center"/>
      <protection locked="0"/>
    </xf>
    <xf numFmtId="0" fontId="32" fillId="0" borderId="79" xfId="0" applyFont="1" applyBorder="1" applyAlignment="1" applyProtection="1">
      <alignment horizontal="center" vertical="center"/>
      <protection locked="0"/>
    </xf>
    <xf numFmtId="0" fontId="38" fillId="3" borderId="0" xfId="0" applyFont="1" applyFill="1" applyAlignment="1" applyProtection="1">
      <alignment horizontal="left" wrapText="1"/>
      <protection hidden="1"/>
    </xf>
    <xf numFmtId="0" fontId="4" fillId="3" borderId="103" xfId="0" applyFont="1" applyFill="1" applyBorder="1" applyAlignment="1" applyProtection="1">
      <alignment horizontal="center" vertical="center" wrapText="1"/>
      <protection hidden="1"/>
    </xf>
    <xf numFmtId="0" fontId="4" fillId="3" borderId="73" xfId="0" applyFont="1" applyFill="1" applyBorder="1" applyAlignment="1" applyProtection="1">
      <alignment vertical="center"/>
      <protection hidden="1"/>
    </xf>
    <xf numFmtId="0" fontId="4" fillId="3" borderId="73" xfId="0" applyFont="1" applyFill="1" applyBorder="1" applyAlignment="1" applyProtection="1">
      <alignment horizontal="center" vertical="center"/>
      <protection hidden="1"/>
    </xf>
    <xf numFmtId="176" fontId="4" fillId="3" borderId="105" xfId="0" applyNumberFormat="1" applyFont="1" applyFill="1" applyBorder="1" applyAlignment="1" applyProtection="1">
      <alignment horizontal="right" vertical="center"/>
      <protection hidden="1"/>
    </xf>
    <xf numFmtId="0" fontId="4" fillId="3" borderId="105" xfId="0" applyFont="1" applyFill="1" applyBorder="1" applyAlignment="1" applyProtection="1">
      <alignment vertical="center"/>
      <protection hidden="1"/>
    </xf>
    <xf numFmtId="0" fontId="4" fillId="3" borderId="106" xfId="0" applyFont="1" applyFill="1" applyBorder="1" applyAlignment="1" applyProtection="1">
      <alignment vertical="center"/>
      <protection hidden="1"/>
    </xf>
    <xf numFmtId="0" fontId="32" fillId="0" borderId="77" xfId="0" applyFont="1" applyBorder="1" applyAlignment="1" applyProtection="1">
      <alignment horizontal="left" vertical="center" wrapText="1"/>
      <protection locked="0"/>
    </xf>
    <xf numFmtId="0" fontId="32" fillId="0" borderId="5" xfId="0" applyFont="1" applyBorder="1" applyAlignment="1" applyProtection="1">
      <alignment horizontal="left" vertical="center" wrapText="1"/>
      <protection locked="0"/>
    </xf>
    <xf numFmtId="0" fontId="32" fillId="0" borderId="133" xfId="0" applyFont="1" applyBorder="1" applyAlignment="1" applyProtection="1">
      <alignment horizontal="left" vertical="center" wrapText="1"/>
      <protection locked="0"/>
    </xf>
    <xf numFmtId="0" fontId="32" fillId="0" borderId="134" xfId="0" applyFont="1" applyBorder="1" applyAlignment="1" applyProtection="1">
      <alignment horizontal="left" vertical="center" wrapText="1"/>
      <protection locked="0"/>
    </xf>
    <xf numFmtId="0" fontId="4" fillId="3" borderId="135" xfId="0" applyFont="1" applyFill="1" applyBorder="1" applyAlignment="1" applyProtection="1">
      <alignment horizontal="center" vertical="center" wrapText="1"/>
      <protection hidden="1"/>
    </xf>
    <xf numFmtId="0" fontId="4" fillId="3" borderId="82" xfId="0" applyFont="1" applyFill="1" applyBorder="1" applyAlignment="1" applyProtection="1">
      <alignment horizontal="center" vertical="center" wrapText="1"/>
      <protection hidden="1"/>
    </xf>
    <xf numFmtId="0" fontId="4" fillId="3" borderId="92" xfId="0" applyFont="1" applyFill="1" applyBorder="1" applyAlignment="1" applyProtection="1">
      <alignment horizontal="center" vertical="center" wrapText="1"/>
      <protection hidden="1"/>
    </xf>
    <xf numFmtId="0" fontId="4" fillId="3" borderId="16" xfId="0" applyFont="1" applyFill="1" applyBorder="1" applyAlignment="1" applyProtection="1">
      <alignment horizontal="center" vertical="center" wrapText="1"/>
      <protection hidden="1"/>
    </xf>
    <xf numFmtId="177" fontId="4" fillId="3" borderId="81" xfId="0" applyNumberFormat="1" applyFont="1" applyFill="1" applyBorder="1" applyAlignment="1" applyProtection="1">
      <alignment horizontal="right" vertical="center"/>
      <protection hidden="1"/>
    </xf>
    <xf numFmtId="177" fontId="4" fillId="3" borderId="82" xfId="0" applyNumberFormat="1" applyFont="1" applyFill="1" applyBorder="1" applyAlignment="1" applyProtection="1">
      <alignment horizontal="right" vertical="center"/>
      <protection hidden="1"/>
    </xf>
    <xf numFmtId="177" fontId="4" fillId="3" borderId="13" xfId="0" applyNumberFormat="1" applyFont="1" applyFill="1" applyBorder="1" applyAlignment="1" applyProtection="1">
      <alignment horizontal="right" vertical="center"/>
      <protection hidden="1"/>
    </xf>
    <xf numFmtId="177" fontId="4" fillId="3" borderId="16" xfId="0" applyNumberFormat="1" applyFont="1" applyFill="1" applyBorder="1" applyAlignment="1" applyProtection="1">
      <alignment horizontal="right" vertical="center"/>
      <protection hidden="1"/>
    </xf>
    <xf numFmtId="0" fontId="4" fillId="3" borderId="22" xfId="0" applyFont="1" applyFill="1" applyBorder="1" applyAlignment="1" applyProtection="1">
      <alignment horizontal="left" vertical="center"/>
      <protection hidden="1"/>
    </xf>
    <xf numFmtId="0" fontId="4" fillId="3" borderId="0" xfId="0" applyFont="1" applyFill="1" applyAlignment="1" applyProtection="1">
      <alignment horizontal="left" vertical="center"/>
      <protection hidden="1"/>
    </xf>
    <xf numFmtId="0" fontId="6" fillId="3" borderId="137" xfId="0" applyFont="1" applyFill="1" applyBorder="1" applyAlignment="1" applyProtection="1">
      <alignment horizontal="center" vertical="center"/>
      <protection hidden="1"/>
    </xf>
    <xf numFmtId="0" fontId="6" fillId="3" borderId="138" xfId="0" applyFont="1" applyFill="1" applyBorder="1" applyAlignment="1" applyProtection="1">
      <alignment vertical="center"/>
      <protection hidden="1"/>
    </xf>
    <xf numFmtId="176" fontId="32" fillId="0" borderId="6" xfId="0" applyNumberFormat="1" applyFont="1" applyBorder="1" applyAlignment="1" applyProtection="1">
      <alignment vertical="center" shrinkToFit="1"/>
      <protection locked="0"/>
    </xf>
    <xf numFmtId="0" fontId="32" fillId="0" borderId="18" xfId="0" applyFont="1" applyBorder="1" applyAlignment="1" applyProtection="1">
      <alignment vertical="center" shrinkToFit="1"/>
      <protection locked="0"/>
    </xf>
    <xf numFmtId="0" fontId="32" fillId="0" borderId="105" xfId="0" applyFont="1" applyBorder="1" applyAlignment="1" applyProtection="1">
      <alignment vertical="center" shrinkToFit="1"/>
      <protection locked="0"/>
    </xf>
    <xf numFmtId="0" fontId="32" fillId="0" borderId="106" xfId="0" applyFont="1" applyBorder="1" applyAlignment="1" applyProtection="1">
      <alignment vertical="center" shrinkToFit="1"/>
      <protection locked="0"/>
    </xf>
    <xf numFmtId="176" fontId="5" fillId="4" borderId="105" xfId="0" applyNumberFormat="1" applyFont="1" applyFill="1" applyBorder="1" applyAlignment="1" applyProtection="1">
      <alignment horizontal="right" vertical="center"/>
      <protection hidden="1"/>
    </xf>
    <xf numFmtId="0" fontId="5" fillId="4" borderId="105" xfId="0" applyFont="1" applyFill="1" applyBorder="1" applyAlignment="1" applyProtection="1">
      <alignment vertical="center"/>
      <protection hidden="1"/>
    </xf>
    <xf numFmtId="176" fontId="32" fillId="0" borderId="105" xfId="0" applyNumberFormat="1" applyFont="1" applyBorder="1" applyAlignment="1" applyProtection="1">
      <alignment horizontal="right" vertical="center"/>
      <protection locked="0"/>
    </xf>
    <xf numFmtId="0" fontId="32" fillId="0" borderId="106" xfId="0" applyFont="1" applyBorder="1" applyAlignment="1" applyProtection="1">
      <alignment vertical="center"/>
      <protection locked="0"/>
    </xf>
    <xf numFmtId="0" fontId="32" fillId="0" borderId="105" xfId="0" applyFont="1" applyBorder="1" applyAlignment="1" applyProtection="1">
      <alignment vertical="center"/>
      <protection locked="0"/>
    </xf>
    <xf numFmtId="0" fontId="4" fillId="3" borderId="22" xfId="0" applyFont="1" applyFill="1" applyBorder="1" applyAlignment="1" applyProtection="1">
      <alignment horizontal="center" vertical="center" wrapText="1"/>
      <protection hidden="1"/>
    </xf>
    <xf numFmtId="0" fontId="4" fillId="3" borderId="14" xfId="0" applyFont="1" applyFill="1" applyBorder="1" applyAlignment="1" applyProtection="1">
      <alignment horizontal="center" vertical="center" wrapText="1"/>
      <protection hidden="1"/>
    </xf>
    <xf numFmtId="176" fontId="4" fillId="3" borderId="0" xfId="0" applyNumberFormat="1" applyFont="1" applyFill="1" applyAlignment="1" applyProtection="1">
      <alignment vertical="center"/>
      <protection hidden="1"/>
    </xf>
    <xf numFmtId="0" fontId="4" fillId="3" borderId="0" xfId="0" applyFont="1" applyFill="1" applyAlignment="1" applyProtection="1">
      <alignment vertical="center"/>
      <protection hidden="1"/>
    </xf>
    <xf numFmtId="0" fontId="4" fillId="3" borderId="14" xfId="0" applyFont="1" applyFill="1" applyBorder="1" applyAlignment="1" applyProtection="1">
      <alignment vertical="center"/>
      <protection hidden="1"/>
    </xf>
    <xf numFmtId="0" fontId="4" fillId="3" borderId="13" xfId="0" applyFont="1" applyFill="1" applyBorder="1" applyAlignment="1" applyProtection="1">
      <alignment vertical="center"/>
      <protection hidden="1"/>
    </xf>
    <xf numFmtId="0" fontId="4" fillId="3" borderId="16" xfId="0" applyFont="1" applyFill="1" applyBorder="1" applyAlignment="1" applyProtection="1">
      <alignment vertical="center"/>
      <protection hidden="1"/>
    </xf>
    <xf numFmtId="0" fontId="4" fillId="3" borderId="104" xfId="0" applyFont="1" applyFill="1" applyBorder="1" applyAlignment="1" applyProtection="1">
      <alignment vertical="center"/>
      <protection hidden="1"/>
    </xf>
    <xf numFmtId="0" fontId="4" fillId="3" borderId="4" xfId="0" applyFont="1" applyFill="1" applyBorder="1" applyAlignment="1" applyProtection="1">
      <alignment vertical="center"/>
      <protection hidden="1"/>
    </xf>
    <xf numFmtId="0" fontId="4" fillId="3" borderId="75" xfId="0" applyFont="1" applyFill="1" applyBorder="1" applyAlignment="1" applyProtection="1">
      <alignment vertical="center"/>
      <protection hidden="1"/>
    </xf>
    <xf numFmtId="0" fontId="4" fillId="3" borderId="4" xfId="0" applyFont="1" applyFill="1" applyBorder="1" applyAlignment="1" applyProtection="1">
      <alignment horizontal="right" vertical="center"/>
      <protection hidden="1"/>
    </xf>
    <xf numFmtId="0" fontId="4" fillId="3" borderId="13" xfId="0" applyFont="1" applyFill="1" applyBorder="1" applyAlignment="1" applyProtection="1">
      <alignment horizontal="right" vertical="center"/>
      <protection hidden="1"/>
    </xf>
    <xf numFmtId="176" fontId="4" fillId="3" borderId="75" xfId="0" applyNumberFormat="1" applyFont="1" applyFill="1" applyBorder="1" applyAlignment="1" applyProtection="1">
      <alignment horizontal="center" vertical="center"/>
      <protection hidden="1"/>
    </xf>
    <xf numFmtId="0" fontId="4" fillId="3" borderId="16" xfId="0" applyFont="1" applyFill="1" applyBorder="1" applyAlignment="1" applyProtection="1">
      <alignment horizontal="center" vertical="center"/>
      <protection hidden="1"/>
    </xf>
    <xf numFmtId="0" fontId="39" fillId="3" borderId="104" xfId="0" applyFont="1" applyFill="1" applyBorder="1" applyAlignment="1" applyProtection="1">
      <alignment horizontal="center" vertical="center" wrapText="1"/>
      <protection hidden="1"/>
    </xf>
    <xf numFmtId="0" fontId="39" fillId="3" borderId="91" xfId="0" applyFont="1" applyFill="1" applyBorder="1" applyAlignment="1" applyProtection="1">
      <alignment vertical="center"/>
      <protection hidden="1"/>
    </xf>
    <xf numFmtId="0" fontId="6" fillId="3" borderId="137" xfId="0" applyFont="1" applyFill="1" applyBorder="1" applyAlignment="1" applyProtection="1">
      <alignment vertical="center"/>
      <protection hidden="1"/>
    </xf>
    <xf numFmtId="185" fontId="32" fillId="0" borderId="103" xfId="0" applyNumberFormat="1" applyFont="1" applyBorder="1" applyAlignment="1" applyProtection="1">
      <alignment horizontal="center" vertical="center"/>
      <protection locked="0"/>
    </xf>
    <xf numFmtId="0" fontId="39" fillId="3" borderId="18" xfId="0" applyFont="1" applyFill="1" applyBorder="1" applyAlignment="1" applyProtection="1">
      <alignment horizontal="center" vertical="center"/>
      <protection hidden="1"/>
    </xf>
    <xf numFmtId="0" fontId="32" fillId="0" borderId="13" xfId="0" applyFont="1" applyBorder="1" applyAlignment="1" applyProtection="1">
      <alignment vertical="center"/>
      <protection locked="0"/>
    </xf>
    <xf numFmtId="0" fontId="32" fillId="0" borderId="16" xfId="0" applyFont="1" applyBorder="1" applyAlignment="1" applyProtection="1">
      <alignment vertical="center"/>
      <protection locked="0"/>
    </xf>
    <xf numFmtId="0" fontId="4" fillId="3" borderId="22" xfId="0" applyFont="1" applyFill="1" applyBorder="1" applyAlignment="1" applyProtection="1">
      <alignment horizontal="center" vertical="center"/>
      <protection hidden="1"/>
    </xf>
    <xf numFmtId="0" fontId="4" fillId="3" borderId="92" xfId="0"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0" fontId="4" fillId="3" borderId="91" xfId="0" applyFont="1" applyFill="1" applyBorder="1" applyAlignment="1" applyProtection="1">
      <alignment vertical="center"/>
      <protection hidden="1"/>
    </xf>
    <xf numFmtId="185" fontId="32" fillId="0" borderId="102" xfId="0" applyNumberFormat="1" applyFont="1" applyBorder="1" applyAlignment="1" applyProtection="1">
      <alignment horizontal="center" vertical="center"/>
      <protection locked="0"/>
    </xf>
    <xf numFmtId="0" fontId="39" fillId="3" borderId="132" xfId="0" applyFont="1" applyFill="1" applyBorder="1" applyAlignment="1" applyProtection="1">
      <alignment vertic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vertical="center"/>
      <protection hidden="1"/>
    </xf>
    <xf numFmtId="0" fontId="10" fillId="2" borderId="57" xfId="0" applyFont="1" applyFill="1" applyBorder="1" applyAlignment="1" applyProtection="1">
      <alignment horizontal="center"/>
      <protection hidden="1"/>
    </xf>
    <xf numFmtId="0" fontId="10" fillId="2" borderId="58" xfId="0" applyFont="1" applyFill="1" applyBorder="1" applyAlignment="1" applyProtection="1">
      <alignment vertical="center"/>
      <protection hidden="1"/>
    </xf>
    <xf numFmtId="183" fontId="10" fillId="2" borderId="58" xfId="0" applyNumberFormat="1" applyFont="1" applyFill="1" applyBorder="1" applyAlignment="1" applyProtection="1">
      <alignment horizontal="center" shrinkToFit="1"/>
      <protection hidden="1"/>
    </xf>
    <xf numFmtId="183" fontId="12" fillId="2" borderId="58" xfId="0" applyNumberFormat="1" applyFont="1" applyFill="1" applyBorder="1" applyAlignment="1" applyProtection="1">
      <alignment vertical="center" shrinkToFit="1"/>
      <protection hidden="1"/>
    </xf>
    <xf numFmtId="0" fontId="19" fillId="2" borderId="58" xfId="0" applyFont="1" applyFill="1" applyBorder="1" applyAlignment="1" applyProtection="1">
      <alignment horizontal="center"/>
      <protection hidden="1"/>
    </xf>
    <xf numFmtId="0" fontId="20" fillId="2" borderId="58" xfId="0" applyFont="1" applyFill="1" applyBorder="1" applyAlignment="1" applyProtection="1">
      <alignment vertical="center"/>
      <protection hidden="1"/>
    </xf>
    <xf numFmtId="0" fontId="20" fillId="2" borderId="59" xfId="0" applyFont="1" applyFill="1" applyBorder="1" applyAlignment="1" applyProtection="1">
      <alignment vertical="center"/>
      <protection hidden="1"/>
    </xf>
    <xf numFmtId="0" fontId="23" fillId="2" borderId="58" xfId="0" applyFont="1" applyFill="1" applyBorder="1" applyAlignment="1" applyProtection="1">
      <alignment horizontal="center"/>
      <protection hidden="1"/>
    </xf>
    <xf numFmtId="0" fontId="23" fillId="2" borderId="58" xfId="0" applyFont="1" applyFill="1" applyBorder="1" applyAlignment="1" applyProtection="1">
      <alignment vertical="center"/>
      <protection hidden="1"/>
    </xf>
    <xf numFmtId="0" fontId="10" fillId="2" borderId="141" xfId="0" applyFont="1" applyFill="1" applyBorder="1" applyAlignment="1" applyProtection="1">
      <alignment horizontal="center" vertical="center"/>
      <protection hidden="1"/>
    </xf>
    <xf numFmtId="0" fontId="10" fillId="2" borderId="109" xfId="0" applyFont="1" applyFill="1" applyBorder="1" applyAlignment="1" applyProtection="1">
      <alignment horizontal="center" vertical="center"/>
      <protection hidden="1"/>
    </xf>
    <xf numFmtId="0" fontId="10" fillId="2" borderId="139" xfId="0" applyFont="1" applyFill="1" applyBorder="1" applyAlignment="1" applyProtection="1">
      <alignment horizontal="center" vertical="center"/>
      <protection hidden="1"/>
    </xf>
    <xf numFmtId="0" fontId="10" fillId="2" borderId="72"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10" fillId="2" borderId="55" xfId="0" applyFont="1" applyFill="1" applyBorder="1" applyAlignment="1" applyProtection="1">
      <alignment horizontal="center" vertical="center"/>
      <protection hidden="1"/>
    </xf>
    <xf numFmtId="0" fontId="10" fillId="2" borderId="47" xfId="0" applyFont="1" applyFill="1" applyBorder="1" applyAlignment="1" applyProtection="1">
      <alignment horizontal="center" vertical="center"/>
      <protection hidden="1"/>
    </xf>
    <xf numFmtId="0" fontId="10" fillId="2" borderId="19" xfId="0" applyFont="1" applyFill="1" applyBorder="1" applyAlignment="1" applyProtection="1">
      <alignment horizontal="center" vertical="center"/>
      <protection hidden="1"/>
    </xf>
    <xf numFmtId="0" fontId="10" fillId="2" borderId="48" xfId="0" applyFont="1" applyFill="1" applyBorder="1" applyAlignment="1" applyProtection="1">
      <alignment horizontal="center" vertical="center"/>
      <protection hidden="1"/>
    </xf>
    <xf numFmtId="0" fontId="10" fillId="2" borderId="119" xfId="0" applyFont="1" applyFill="1" applyBorder="1" applyAlignment="1" applyProtection="1">
      <alignment horizontal="center" vertical="center"/>
      <protection hidden="1"/>
    </xf>
    <xf numFmtId="0" fontId="10" fillId="2" borderId="46" xfId="0" applyFont="1" applyFill="1" applyBorder="1" applyAlignment="1" applyProtection="1">
      <alignment horizontal="center" vertical="center"/>
      <protection hidden="1"/>
    </xf>
    <xf numFmtId="0" fontId="10" fillId="2" borderId="120" xfId="0" applyFont="1" applyFill="1" applyBorder="1" applyAlignment="1" applyProtection="1">
      <alignment horizontal="center" vertical="center"/>
      <protection hidden="1"/>
    </xf>
    <xf numFmtId="176" fontId="21" fillId="2" borderId="141" xfId="0" applyNumberFormat="1" applyFont="1" applyFill="1" applyBorder="1" applyAlignment="1" applyProtection="1">
      <alignment horizontal="right"/>
      <protection hidden="1"/>
    </xf>
    <xf numFmtId="176" fontId="21" fillId="2" borderId="109" xfId="0" applyNumberFormat="1" applyFont="1" applyFill="1" applyBorder="1" applyAlignment="1" applyProtection="1">
      <alignment horizontal="right"/>
      <protection hidden="1"/>
    </xf>
    <xf numFmtId="176" fontId="21" fillId="2" borderId="139" xfId="0" applyNumberFormat="1" applyFont="1" applyFill="1" applyBorder="1" applyAlignment="1" applyProtection="1">
      <alignment horizontal="right"/>
      <protection hidden="1"/>
    </xf>
    <xf numFmtId="176" fontId="21" fillId="2" borderId="72" xfId="0" applyNumberFormat="1" applyFont="1" applyFill="1" applyBorder="1" applyAlignment="1" applyProtection="1">
      <alignment horizontal="right"/>
      <protection hidden="1"/>
    </xf>
    <xf numFmtId="176" fontId="21" fillId="2" borderId="0" xfId="0" applyNumberFormat="1" applyFont="1" applyFill="1" applyAlignment="1" applyProtection="1">
      <alignment horizontal="right"/>
      <protection hidden="1"/>
    </xf>
    <xf numFmtId="176" fontId="21" fillId="2" borderId="55" xfId="0" applyNumberFormat="1" applyFont="1" applyFill="1" applyBorder="1" applyAlignment="1" applyProtection="1">
      <alignment horizontal="right"/>
      <protection hidden="1"/>
    </xf>
    <xf numFmtId="176" fontId="21" fillId="2" borderId="119" xfId="0" applyNumberFormat="1" applyFont="1" applyFill="1" applyBorder="1" applyAlignment="1" applyProtection="1">
      <alignment horizontal="right" vertical="center"/>
      <protection hidden="1"/>
    </xf>
    <xf numFmtId="176" fontId="21" fillId="2" borderId="46" xfId="0" applyNumberFormat="1" applyFont="1" applyFill="1" applyBorder="1" applyAlignment="1" applyProtection="1">
      <alignment horizontal="right" vertical="center"/>
      <protection hidden="1"/>
    </xf>
    <xf numFmtId="176" fontId="21" fillId="2" borderId="120" xfId="0" applyNumberFormat="1" applyFont="1" applyFill="1" applyBorder="1" applyAlignment="1" applyProtection="1">
      <alignment horizontal="right" vertical="center"/>
      <protection hidden="1"/>
    </xf>
    <xf numFmtId="176" fontId="21" fillId="2" borderId="47" xfId="0" applyNumberFormat="1" applyFont="1" applyFill="1" applyBorder="1" applyAlignment="1" applyProtection="1">
      <alignment horizontal="right" vertical="center"/>
      <protection hidden="1"/>
    </xf>
    <xf numFmtId="176" fontId="21" fillId="2" borderId="19" xfId="0" applyNumberFormat="1" applyFont="1" applyFill="1" applyBorder="1" applyAlignment="1" applyProtection="1">
      <alignment horizontal="right" vertical="center"/>
      <protection hidden="1"/>
    </xf>
    <xf numFmtId="176" fontId="21" fillId="2" borderId="48" xfId="0" applyNumberFormat="1" applyFont="1" applyFill="1" applyBorder="1" applyAlignment="1" applyProtection="1">
      <alignment horizontal="right" vertical="center"/>
      <protection hidden="1"/>
    </xf>
    <xf numFmtId="0" fontId="10" fillId="2" borderId="42" xfId="0" applyFont="1" applyFill="1" applyBorder="1" applyAlignment="1" applyProtection="1">
      <alignment horizontal="center"/>
      <protection hidden="1"/>
    </xf>
    <xf numFmtId="0" fontId="10" fillId="2" borderId="0" xfId="0" applyFont="1" applyFill="1" applyAlignment="1" applyProtection="1">
      <alignment vertical="center"/>
      <protection hidden="1"/>
    </xf>
    <xf numFmtId="183" fontId="10" fillId="2" borderId="0" xfId="0" applyNumberFormat="1" applyFont="1" applyFill="1" applyAlignment="1" applyProtection="1">
      <alignment horizontal="center" shrinkToFit="1"/>
      <protection hidden="1"/>
    </xf>
    <xf numFmtId="183" fontId="12" fillId="2" borderId="0" xfId="0" applyNumberFormat="1" applyFont="1" applyFill="1" applyAlignment="1" applyProtection="1">
      <alignment vertical="center" shrinkToFit="1"/>
      <protection hidden="1"/>
    </xf>
    <xf numFmtId="0" fontId="19" fillId="2" borderId="0" xfId="0" applyFont="1" applyFill="1" applyAlignment="1" applyProtection="1">
      <alignment horizontal="center"/>
      <protection hidden="1"/>
    </xf>
    <xf numFmtId="0" fontId="20" fillId="2" borderId="0" xfId="0" applyFont="1" applyFill="1" applyAlignment="1" applyProtection="1">
      <alignment vertical="center"/>
      <protection hidden="1"/>
    </xf>
    <xf numFmtId="0" fontId="20" fillId="2" borderId="55" xfId="0" applyFont="1" applyFill="1" applyBorder="1" applyAlignment="1" applyProtection="1">
      <alignment vertical="center"/>
      <protection hidden="1"/>
    </xf>
    <xf numFmtId="0" fontId="10" fillId="2" borderId="19" xfId="0" applyFont="1" applyFill="1" applyBorder="1" applyAlignment="1" applyProtection="1">
      <alignment horizontal="center" vertical="center" shrinkToFit="1"/>
      <protection hidden="1"/>
    </xf>
    <xf numFmtId="0" fontId="23" fillId="2" borderId="61" xfId="0" applyFont="1" applyFill="1" applyBorder="1" applyAlignment="1" applyProtection="1">
      <alignment horizontal="center"/>
      <protection hidden="1"/>
    </xf>
    <xf numFmtId="0" fontId="23" fillId="2" borderId="60" xfId="0" applyFont="1" applyFill="1" applyBorder="1" applyAlignment="1" applyProtection="1">
      <alignment vertical="center"/>
      <protection hidden="1"/>
    </xf>
    <xf numFmtId="0" fontId="23" fillId="2" borderId="62" xfId="0" applyFont="1" applyFill="1" applyBorder="1" applyAlignment="1" applyProtection="1">
      <alignment vertical="center"/>
      <protection hidden="1"/>
    </xf>
    <xf numFmtId="0" fontId="23" fillId="2" borderId="3" xfId="0" applyFont="1" applyFill="1" applyBorder="1" applyAlignment="1" applyProtection="1">
      <alignment horizontal="center"/>
      <protection hidden="1"/>
    </xf>
    <xf numFmtId="0" fontId="23" fillId="2" borderId="2" xfId="0" applyFont="1" applyFill="1" applyBorder="1" applyAlignment="1" applyProtection="1">
      <alignment vertical="center"/>
      <protection hidden="1"/>
    </xf>
    <xf numFmtId="0" fontId="23" fillId="2" borderId="43" xfId="0" applyFont="1" applyFill="1" applyBorder="1" applyAlignment="1" applyProtection="1">
      <alignment vertical="center"/>
      <protection hidden="1"/>
    </xf>
    <xf numFmtId="176" fontId="21" fillId="2" borderId="141" xfId="0" applyNumberFormat="1" applyFont="1" applyFill="1" applyBorder="1" applyAlignment="1" applyProtection="1">
      <alignment horizontal="right" vertical="center"/>
      <protection hidden="1"/>
    </xf>
    <xf numFmtId="176" fontId="21" fillId="2" borderId="109" xfId="0" applyNumberFormat="1" applyFont="1" applyFill="1" applyBorder="1" applyAlignment="1" applyProtection="1">
      <alignment horizontal="right" vertical="center"/>
      <protection hidden="1"/>
    </xf>
    <xf numFmtId="176" fontId="21" fillId="2" borderId="110" xfId="0" applyNumberFormat="1" applyFont="1" applyFill="1" applyBorder="1" applyAlignment="1" applyProtection="1">
      <alignment horizontal="right" vertical="center"/>
      <protection hidden="1"/>
    </xf>
    <xf numFmtId="176" fontId="21" fillId="2" borderId="142" xfId="0" applyNumberFormat="1" applyFont="1" applyFill="1" applyBorder="1" applyAlignment="1" applyProtection="1">
      <alignment horizontal="right" vertical="center"/>
      <protection hidden="1"/>
    </xf>
    <xf numFmtId="176" fontId="21" fillId="2" borderId="114" xfId="0" applyNumberFormat="1" applyFont="1" applyFill="1" applyBorder="1" applyAlignment="1" applyProtection="1">
      <alignment horizontal="right" vertical="center"/>
      <protection hidden="1"/>
    </xf>
    <xf numFmtId="176" fontId="21" fillId="2" borderId="115" xfId="0" applyNumberFormat="1" applyFont="1" applyFill="1" applyBorder="1" applyAlignment="1" applyProtection="1">
      <alignment horizontal="right" vertical="center"/>
      <protection hidden="1"/>
    </xf>
    <xf numFmtId="0" fontId="10" fillId="2" borderId="108" xfId="0" applyFont="1" applyFill="1" applyBorder="1" applyAlignment="1" applyProtection="1">
      <alignment horizontal="center" vertical="center"/>
      <protection hidden="1"/>
    </xf>
    <xf numFmtId="0" fontId="10" fillId="2" borderId="113" xfId="0" applyFont="1" applyFill="1" applyBorder="1" applyAlignment="1" applyProtection="1">
      <alignment horizontal="center" vertical="center"/>
      <protection hidden="1"/>
    </xf>
    <xf numFmtId="0" fontId="10" fillId="2" borderId="114" xfId="0" applyFont="1" applyFill="1" applyBorder="1" applyAlignment="1" applyProtection="1">
      <alignment horizontal="center" vertical="center"/>
      <protection hidden="1"/>
    </xf>
    <xf numFmtId="0" fontId="10" fillId="2" borderId="140" xfId="0" applyFont="1" applyFill="1" applyBorder="1" applyAlignment="1" applyProtection="1">
      <alignment horizontal="center" vertical="center"/>
      <protection hidden="1"/>
    </xf>
    <xf numFmtId="0" fontId="10" fillId="2" borderId="41" xfId="0" applyFont="1" applyFill="1" applyBorder="1" applyAlignment="1" applyProtection="1">
      <alignment horizontal="center" vertical="center" shrinkToFit="1"/>
      <protection hidden="1"/>
    </xf>
    <xf numFmtId="0" fontId="12" fillId="2" borderId="41" xfId="0" applyFont="1" applyFill="1" applyBorder="1" applyAlignment="1" applyProtection="1">
      <alignment vertical="center"/>
      <protection hidden="1"/>
    </xf>
    <xf numFmtId="0" fontId="19" fillId="2" borderId="41" xfId="0" applyFont="1" applyFill="1" applyBorder="1" applyAlignment="1" applyProtection="1">
      <alignment horizontal="left" vertical="center" wrapText="1"/>
      <protection hidden="1"/>
    </xf>
    <xf numFmtId="0" fontId="20" fillId="2" borderId="41" xfId="0" applyFont="1" applyFill="1" applyBorder="1" applyAlignment="1" applyProtection="1">
      <alignment vertical="center" wrapText="1"/>
      <protection hidden="1"/>
    </xf>
    <xf numFmtId="0" fontId="10" fillId="2" borderId="31" xfId="0" applyFont="1" applyFill="1" applyBorder="1" applyAlignment="1" applyProtection="1">
      <alignment horizontal="center" vertical="center"/>
      <protection hidden="1"/>
    </xf>
    <xf numFmtId="0" fontId="12" fillId="2" borderId="32" xfId="0" applyFont="1" applyFill="1" applyBorder="1" applyAlignment="1" applyProtection="1">
      <alignment vertical="center"/>
      <protection hidden="1"/>
    </xf>
    <xf numFmtId="0" fontId="12" fillId="2" borderId="33" xfId="0" applyFont="1" applyFill="1" applyBorder="1" applyAlignment="1" applyProtection="1">
      <alignment vertical="center"/>
      <protection hidden="1"/>
    </xf>
    <xf numFmtId="0" fontId="12" fillId="2" borderId="36" xfId="0" applyFont="1" applyFill="1" applyBorder="1" applyAlignment="1" applyProtection="1">
      <alignment vertical="center"/>
      <protection hidden="1"/>
    </xf>
    <xf numFmtId="0" fontId="12" fillId="2" borderId="37" xfId="0" applyFont="1" applyFill="1" applyBorder="1" applyAlignment="1" applyProtection="1">
      <alignment vertical="center"/>
      <protection hidden="1"/>
    </xf>
    <xf numFmtId="0" fontId="12" fillId="2" borderId="38" xfId="0" applyFont="1" applyFill="1" applyBorder="1" applyAlignment="1" applyProtection="1">
      <alignment vertical="center"/>
      <protection hidden="1"/>
    </xf>
    <xf numFmtId="176" fontId="21" fillId="2" borderId="34" xfId="0" applyNumberFormat="1" applyFont="1" applyFill="1" applyBorder="1" applyAlignment="1" applyProtection="1">
      <alignment horizontal="right" vertical="center"/>
      <protection hidden="1"/>
    </xf>
    <xf numFmtId="0" fontId="22" fillId="2" borderId="32" xfId="0" applyFont="1" applyFill="1" applyBorder="1" applyAlignment="1" applyProtection="1">
      <alignment horizontal="right" vertical="center"/>
      <protection hidden="1"/>
    </xf>
    <xf numFmtId="0" fontId="22" fillId="2" borderId="35" xfId="0" applyFont="1" applyFill="1" applyBorder="1" applyAlignment="1" applyProtection="1">
      <alignment horizontal="right" vertical="center"/>
      <protection hidden="1"/>
    </xf>
    <xf numFmtId="0" fontId="22" fillId="2" borderId="39" xfId="0" applyFont="1" applyFill="1" applyBorder="1" applyAlignment="1" applyProtection="1">
      <alignment horizontal="right" vertical="center"/>
      <protection hidden="1"/>
    </xf>
    <xf numFmtId="0" fontId="22" fillId="2" borderId="37" xfId="0" applyFont="1" applyFill="1" applyBorder="1" applyAlignment="1" applyProtection="1">
      <alignment horizontal="right" vertical="center"/>
      <protection hidden="1"/>
    </xf>
    <xf numFmtId="0" fontId="22" fillId="2" borderId="40" xfId="0" applyFont="1" applyFill="1" applyBorder="1" applyAlignment="1" applyProtection="1">
      <alignment horizontal="right" vertical="center"/>
      <protection hidden="1"/>
    </xf>
    <xf numFmtId="0" fontId="10" fillId="2" borderId="31" xfId="0" applyFont="1" applyFill="1" applyBorder="1" applyAlignment="1" applyProtection="1">
      <alignment horizontal="center"/>
      <protection hidden="1"/>
    </xf>
    <xf numFmtId="183" fontId="10" fillId="2" borderId="32" xfId="0" applyNumberFormat="1" applyFont="1" applyFill="1" applyBorder="1" applyAlignment="1" applyProtection="1">
      <alignment horizontal="center" shrinkToFit="1"/>
      <protection hidden="1"/>
    </xf>
    <xf numFmtId="183" fontId="12" fillId="2" borderId="32" xfId="0" applyNumberFormat="1" applyFont="1" applyFill="1" applyBorder="1" applyAlignment="1" applyProtection="1">
      <alignment vertical="center" shrinkToFit="1"/>
      <protection hidden="1"/>
    </xf>
    <xf numFmtId="0" fontId="19" fillId="2" borderId="32" xfId="0" applyFont="1" applyFill="1" applyBorder="1" applyAlignment="1" applyProtection="1">
      <alignment horizontal="center"/>
      <protection hidden="1"/>
    </xf>
    <xf numFmtId="0" fontId="20" fillId="2" borderId="32" xfId="0" applyFont="1" applyFill="1" applyBorder="1" applyAlignment="1" applyProtection="1">
      <alignment vertical="center"/>
      <protection hidden="1"/>
    </xf>
    <xf numFmtId="0" fontId="20" fillId="2" borderId="54" xfId="0" applyFont="1" applyFill="1" applyBorder="1" applyAlignment="1" applyProtection="1">
      <alignment vertical="center"/>
      <protection hidden="1"/>
    </xf>
    <xf numFmtId="176" fontId="21" fillId="2" borderId="45" xfId="0" applyNumberFormat="1" applyFont="1" applyFill="1" applyBorder="1" applyAlignment="1" applyProtection="1">
      <alignment horizontal="right" vertical="center"/>
      <protection hidden="1"/>
    </xf>
    <xf numFmtId="0" fontId="22" fillId="2" borderId="45" xfId="0" applyFont="1" applyFill="1" applyBorder="1" applyAlignment="1" applyProtection="1">
      <alignment horizontal="right" vertical="center"/>
      <protection hidden="1"/>
    </xf>
    <xf numFmtId="0" fontId="22" fillId="2" borderId="44" xfId="0" applyFont="1" applyFill="1" applyBorder="1" applyAlignment="1" applyProtection="1">
      <alignment horizontal="right" vertical="center"/>
      <protection hidden="1"/>
    </xf>
    <xf numFmtId="0" fontId="21" fillId="2" borderId="44" xfId="0" applyFont="1" applyFill="1" applyBorder="1" applyAlignment="1" applyProtection="1">
      <alignment horizontal="right" vertical="center"/>
      <protection hidden="1"/>
    </xf>
    <xf numFmtId="0" fontId="10" fillId="2" borderId="45" xfId="0" applyFont="1" applyFill="1" applyBorder="1" applyAlignment="1" applyProtection="1">
      <alignment horizontal="center" vertical="center"/>
      <protection hidden="1"/>
    </xf>
    <xf numFmtId="0" fontId="12" fillId="2" borderId="45" xfId="0" applyFont="1" applyFill="1" applyBorder="1" applyAlignment="1" applyProtection="1">
      <alignment vertical="center"/>
      <protection hidden="1"/>
    </xf>
    <xf numFmtId="0" fontId="12" fillId="2" borderId="44" xfId="0" applyFont="1" applyFill="1" applyBorder="1" applyAlignment="1" applyProtection="1">
      <alignment vertical="center"/>
      <protection hidden="1"/>
    </xf>
    <xf numFmtId="0" fontId="10" fillId="2" borderId="44" xfId="0" applyFont="1" applyFill="1" applyBorder="1" applyAlignment="1" applyProtection="1">
      <alignment vertical="center"/>
      <protection hidden="1"/>
    </xf>
    <xf numFmtId="0" fontId="10" fillId="2" borderId="143" xfId="0" applyFont="1" applyFill="1" applyBorder="1" applyAlignment="1" applyProtection="1">
      <alignment horizontal="center" vertical="center"/>
      <protection hidden="1"/>
    </xf>
    <xf numFmtId="0" fontId="12" fillId="2" borderId="72" xfId="0" applyFont="1" applyFill="1" applyBorder="1" applyAlignment="1" applyProtection="1">
      <alignment vertical="center"/>
      <protection hidden="1"/>
    </xf>
    <xf numFmtId="0" fontId="12" fillId="2" borderId="0" xfId="0" applyFont="1" applyFill="1" applyAlignment="1" applyProtection="1">
      <alignment vertical="center"/>
      <protection hidden="1"/>
    </xf>
    <xf numFmtId="0" fontId="12" fillId="2" borderId="146" xfId="0" applyFont="1" applyFill="1" applyBorder="1" applyAlignment="1" applyProtection="1">
      <alignment vertical="center"/>
      <protection hidden="1"/>
    </xf>
    <xf numFmtId="176" fontId="22" fillId="2" borderId="34" xfId="0" applyNumberFormat="1" applyFont="1" applyFill="1" applyBorder="1" applyAlignment="1" applyProtection="1">
      <alignment horizontal="right" vertical="center"/>
      <protection hidden="1"/>
    </xf>
    <xf numFmtId="0" fontId="22" fillId="2" borderId="54" xfId="0" applyFont="1" applyFill="1" applyBorder="1" applyAlignment="1" applyProtection="1">
      <alignment horizontal="right" vertical="center"/>
      <protection hidden="1"/>
    </xf>
    <xf numFmtId="0" fontId="22" fillId="2" borderId="147" xfId="0" applyFont="1" applyFill="1" applyBorder="1" applyAlignment="1" applyProtection="1">
      <alignment horizontal="right" vertical="center"/>
      <protection hidden="1"/>
    </xf>
    <xf numFmtId="0" fontId="22" fillId="2" borderId="0" xfId="0" applyFont="1" applyFill="1" applyAlignment="1" applyProtection="1">
      <alignment horizontal="right" vertical="center"/>
      <protection hidden="1"/>
    </xf>
    <xf numFmtId="0" fontId="22" fillId="2" borderId="55" xfId="0" applyFont="1" applyFill="1" applyBorder="1" applyAlignment="1" applyProtection="1">
      <alignment horizontal="right" vertical="center"/>
      <protection hidden="1"/>
    </xf>
    <xf numFmtId="0" fontId="12" fillId="2" borderId="46" xfId="0" applyFont="1" applyFill="1" applyBorder="1" applyAlignment="1" applyProtection="1">
      <alignment vertical="center"/>
      <protection hidden="1"/>
    </xf>
    <xf numFmtId="0" fontId="12" fillId="2" borderId="148" xfId="0" applyFont="1" applyFill="1" applyBorder="1" applyAlignment="1" applyProtection="1">
      <alignment vertical="center"/>
      <protection hidden="1"/>
    </xf>
    <xf numFmtId="0" fontId="12" fillId="2" borderId="47" xfId="0" applyFont="1" applyFill="1" applyBorder="1" applyAlignment="1" applyProtection="1">
      <alignment vertical="center"/>
      <protection hidden="1"/>
    </xf>
    <xf numFmtId="0" fontId="12" fillId="2" borderId="19" xfId="0" applyFont="1" applyFill="1" applyBorder="1" applyAlignment="1" applyProtection="1">
      <alignment vertical="center"/>
      <protection hidden="1"/>
    </xf>
    <xf numFmtId="0" fontId="12" fillId="2" borderId="144" xfId="0" applyFont="1" applyFill="1" applyBorder="1" applyAlignment="1" applyProtection="1">
      <alignment vertical="center"/>
      <protection hidden="1"/>
    </xf>
    <xf numFmtId="176" fontId="22" fillId="2" borderId="149" xfId="0" applyNumberFormat="1" applyFont="1" applyFill="1" applyBorder="1" applyAlignment="1" applyProtection="1">
      <alignment horizontal="right" vertical="center"/>
      <protection hidden="1"/>
    </xf>
    <xf numFmtId="0" fontId="22" fillId="2" borderId="46" xfId="0" applyFont="1" applyFill="1" applyBorder="1" applyAlignment="1" applyProtection="1">
      <alignment horizontal="right" vertical="center"/>
      <protection hidden="1"/>
    </xf>
    <xf numFmtId="0" fontId="22" fillId="2" borderId="120" xfId="0" applyFont="1" applyFill="1" applyBorder="1" applyAlignment="1" applyProtection="1">
      <alignment horizontal="right" vertical="center"/>
      <protection hidden="1"/>
    </xf>
    <xf numFmtId="0" fontId="22" fillId="2" borderId="145" xfId="0" applyFont="1" applyFill="1" applyBorder="1" applyAlignment="1" applyProtection="1">
      <alignment horizontal="right" vertical="center"/>
      <protection hidden="1"/>
    </xf>
    <xf numFmtId="0" fontId="22" fillId="2" borderId="19" xfId="0" applyFont="1" applyFill="1" applyBorder="1" applyAlignment="1" applyProtection="1">
      <alignment horizontal="right" vertical="center"/>
      <protection hidden="1"/>
    </xf>
    <xf numFmtId="0" fontId="22" fillId="2" borderId="48" xfId="0" applyFont="1" applyFill="1" applyBorder="1" applyAlignment="1" applyProtection="1">
      <alignment horizontal="right" vertical="center"/>
      <protection hidden="1"/>
    </xf>
    <xf numFmtId="0" fontId="25" fillId="2" borderId="1" xfId="0" applyFont="1" applyFill="1" applyBorder="1" applyAlignment="1" applyProtection="1">
      <alignment horizontal="center" vertical="center"/>
      <protection hidden="1"/>
    </xf>
    <xf numFmtId="0" fontId="5" fillId="2" borderId="1" xfId="0" applyFont="1" applyFill="1" applyBorder="1" applyAlignment="1" applyProtection="1">
      <alignment vertical="center"/>
      <protection hidden="1"/>
    </xf>
    <xf numFmtId="0" fontId="14" fillId="2" borderId="0" xfId="0" applyFont="1" applyFill="1" applyAlignment="1" applyProtection="1">
      <alignment horizontal="center" vertical="center"/>
      <protection hidden="1"/>
    </xf>
    <xf numFmtId="180" fontId="3" fillId="2" borderId="0" xfId="0" applyNumberFormat="1" applyFont="1" applyFill="1" applyProtection="1">
      <protection hidden="1"/>
    </xf>
    <xf numFmtId="0" fontId="13" fillId="2" borderId="0" xfId="0" applyFont="1" applyFill="1" applyAlignment="1" applyProtection="1">
      <alignment horizontal="right" vertical="center" wrapText="1"/>
      <protection hidden="1"/>
    </xf>
    <xf numFmtId="0" fontId="16" fillId="2" borderId="0" xfId="0" applyFont="1" applyFill="1" applyAlignment="1" applyProtection="1">
      <alignment horizontal="left" vertical="center"/>
      <protection hidden="1"/>
    </xf>
    <xf numFmtId="0" fontId="12"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shrinkToFit="1"/>
      <protection hidden="1"/>
    </xf>
    <xf numFmtId="0" fontId="12" fillId="2" borderId="55" xfId="0" applyFont="1" applyFill="1" applyBorder="1" applyAlignment="1" applyProtection="1">
      <alignment horizontal="left" vertical="center" shrinkToFit="1"/>
      <protection hidden="1"/>
    </xf>
    <xf numFmtId="0" fontId="10" fillId="2" borderId="64" xfId="0" applyFont="1" applyFill="1" applyBorder="1" applyAlignment="1" applyProtection="1">
      <alignment horizontal="center" vertical="center" shrinkToFit="1"/>
      <protection hidden="1"/>
    </xf>
    <xf numFmtId="0" fontId="15" fillId="2" borderId="19" xfId="0" applyFont="1" applyFill="1" applyBorder="1" applyAlignment="1" applyProtection="1">
      <alignment horizontal="center" vertical="center"/>
      <protection hidden="1"/>
    </xf>
    <xf numFmtId="5" fontId="15" fillId="2" borderId="24" xfId="0" applyNumberFormat="1" applyFont="1" applyFill="1" applyBorder="1" applyAlignment="1" applyProtection="1">
      <alignment horizontal="left" vertical="center" shrinkToFit="1"/>
      <protection hidden="1"/>
    </xf>
    <xf numFmtId="0" fontId="10" fillId="2" borderId="72" xfId="0" applyFont="1" applyFill="1" applyBorder="1" applyAlignment="1" applyProtection="1">
      <alignment horizontal="left" vertical="top" indent="1" shrinkToFit="1"/>
      <protection hidden="1"/>
    </xf>
    <xf numFmtId="0" fontId="10" fillId="2" borderId="0" xfId="0" applyFont="1" applyFill="1" applyAlignment="1" applyProtection="1">
      <alignment horizontal="left" vertical="top" indent="1" shrinkToFit="1"/>
      <protection hidden="1"/>
    </xf>
    <xf numFmtId="0" fontId="13" fillId="2" borderId="0" xfId="0" applyFont="1" applyFill="1" applyAlignment="1" applyProtection="1">
      <alignment horizontal="left" vertical="top" shrinkToFit="1"/>
      <protection hidden="1"/>
    </xf>
    <xf numFmtId="0" fontId="13" fillId="2" borderId="55" xfId="0" applyFont="1" applyFill="1" applyBorder="1" applyAlignment="1" applyProtection="1">
      <alignment horizontal="left" vertical="top" shrinkToFit="1"/>
      <protection hidden="1"/>
    </xf>
    <xf numFmtId="181" fontId="3" fillId="2" borderId="0" xfId="0" applyNumberFormat="1" applyFont="1" applyFill="1" applyProtection="1">
      <protection hidden="1"/>
    </xf>
    <xf numFmtId="182" fontId="3" fillId="2" borderId="0" xfId="0" applyNumberFormat="1" applyFont="1" applyFill="1" applyProtection="1">
      <protection hidden="1"/>
    </xf>
    <xf numFmtId="0" fontId="15" fillId="2" borderId="0" xfId="0" applyFont="1" applyFill="1" applyAlignment="1" applyProtection="1">
      <alignment horizontal="center"/>
      <protection hidden="1"/>
    </xf>
    <xf numFmtId="0" fontId="3" fillId="2" borderId="0" xfId="0" applyFont="1" applyFill="1" applyAlignment="1" applyProtection="1">
      <alignment vertical="center"/>
      <protection hidden="1"/>
    </xf>
    <xf numFmtId="0" fontId="17" fillId="2" borderId="24" xfId="0" applyFont="1" applyFill="1" applyBorder="1" applyAlignment="1" applyProtection="1">
      <alignment horizontal="center" vertical="center"/>
      <protection hidden="1"/>
    </xf>
    <xf numFmtId="0" fontId="17" fillId="2" borderId="24" xfId="0" applyFont="1" applyFill="1" applyBorder="1" applyAlignment="1" applyProtection="1">
      <alignment vertical="center"/>
      <protection hidden="1"/>
    </xf>
    <xf numFmtId="0" fontId="17" fillId="2" borderId="124" xfId="0" applyFont="1" applyFill="1" applyBorder="1" applyAlignment="1" applyProtection="1">
      <alignment vertical="center"/>
      <protection hidden="1"/>
    </xf>
    <xf numFmtId="0" fontId="17" fillId="2" borderId="0" xfId="0" applyFont="1" applyFill="1" applyAlignment="1" applyProtection="1">
      <alignment vertical="center"/>
      <protection hidden="1"/>
    </xf>
    <xf numFmtId="0" fontId="17" fillId="2" borderId="125" xfId="0" applyFont="1" applyFill="1" applyBorder="1" applyAlignment="1" applyProtection="1">
      <alignment vertical="center"/>
      <protection hidden="1"/>
    </xf>
    <xf numFmtId="0" fontId="17" fillId="2" borderId="29" xfId="0" applyFont="1" applyFill="1" applyBorder="1" applyAlignment="1" applyProtection="1">
      <alignment vertical="center"/>
      <protection hidden="1"/>
    </xf>
    <xf numFmtId="0" fontId="17" fillId="2" borderId="126" xfId="0" applyFont="1" applyFill="1" applyBorder="1" applyAlignment="1" applyProtection="1">
      <alignment vertical="center"/>
      <protection hidden="1"/>
    </xf>
    <xf numFmtId="0" fontId="17" fillId="2" borderId="121" xfId="0" applyFont="1" applyFill="1" applyBorder="1" applyAlignment="1" applyProtection="1">
      <alignment horizontal="center" vertical="center"/>
      <protection hidden="1"/>
    </xf>
    <xf numFmtId="0" fontId="17" fillId="2" borderId="122" xfId="0" applyFont="1" applyFill="1" applyBorder="1" applyAlignment="1" applyProtection="1">
      <alignment vertical="center"/>
      <protection hidden="1"/>
    </xf>
    <xf numFmtId="0" fontId="17" fillId="2" borderId="123" xfId="0" applyFont="1" applyFill="1" applyBorder="1" applyAlignment="1" applyProtection="1">
      <alignment vertical="center"/>
      <protection hidden="1"/>
    </xf>
    <xf numFmtId="0" fontId="17" fillId="2" borderId="25" xfId="0" applyFont="1" applyFill="1" applyBorder="1" applyAlignment="1" applyProtection="1">
      <alignment vertical="center"/>
      <protection hidden="1"/>
    </xf>
    <xf numFmtId="0" fontId="17" fillId="2" borderId="27" xfId="0" applyFont="1" applyFill="1" applyBorder="1" applyAlignment="1" applyProtection="1">
      <alignment vertical="center"/>
      <protection hidden="1"/>
    </xf>
    <xf numFmtId="0" fontId="17" fillId="2" borderId="30" xfId="0" applyFont="1" applyFill="1" applyBorder="1" applyAlignment="1" applyProtection="1">
      <alignment vertical="center"/>
      <protection hidden="1"/>
    </xf>
    <xf numFmtId="0" fontId="10" fillId="2" borderId="72" xfId="0" applyFont="1" applyFill="1" applyBorder="1" applyAlignment="1" applyProtection="1">
      <alignment horizontal="left" vertical="center" indent="1" shrinkToFit="1"/>
      <protection hidden="1"/>
    </xf>
    <xf numFmtId="0" fontId="10" fillId="2" borderId="0" xfId="0" applyFont="1" applyFill="1" applyAlignment="1" applyProtection="1">
      <alignment horizontal="left" vertical="center" indent="1" shrinkToFit="1"/>
      <protection hidden="1"/>
    </xf>
    <xf numFmtId="0" fontId="12" fillId="2" borderId="55" xfId="0" applyFont="1" applyFill="1" applyBorder="1" applyAlignment="1" applyProtection="1">
      <alignment horizontal="left" vertical="center" indent="1" shrinkToFit="1"/>
      <protection hidden="1"/>
    </xf>
    <xf numFmtId="0" fontId="26" fillId="2" borderId="119" xfId="0" applyFont="1" applyFill="1" applyBorder="1" applyAlignment="1" applyProtection="1">
      <alignment horizontal="center" vertical="center"/>
      <protection hidden="1"/>
    </xf>
    <xf numFmtId="0" fontId="26" fillId="2" borderId="46" xfId="0" applyFont="1" applyFill="1" applyBorder="1" applyAlignment="1" applyProtection="1">
      <alignment horizontal="center" vertical="center"/>
      <protection hidden="1"/>
    </xf>
    <xf numFmtId="0" fontId="26" fillId="2" borderId="120" xfId="0" applyFont="1" applyFill="1" applyBorder="1" applyAlignment="1" applyProtection="1">
      <alignment horizontal="center" vertical="center"/>
      <protection hidden="1"/>
    </xf>
    <xf numFmtId="0" fontId="26" fillId="2" borderId="47" xfId="0" applyFont="1" applyFill="1" applyBorder="1" applyAlignment="1" applyProtection="1">
      <alignment horizontal="center" vertical="center"/>
      <protection hidden="1"/>
    </xf>
    <xf numFmtId="0" fontId="26" fillId="2" borderId="19" xfId="0" applyFont="1" applyFill="1" applyBorder="1" applyAlignment="1" applyProtection="1">
      <alignment horizontal="center" vertical="center"/>
      <protection hidden="1"/>
    </xf>
    <xf numFmtId="0" fontId="26" fillId="2" borderId="48" xfId="0" applyFont="1" applyFill="1" applyBorder="1" applyAlignment="1" applyProtection="1">
      <alignment horizontal="center" vertical="center"/>
      <protection hidden="1"/>
    </xf>
    <xf numFmtId="0" fontId="10" fillId="2" borderId="44" xfId="0" applyFont="1" applyFill="1" applyBorder="1" applyAlignment="1" applyProtection="1">
      <alignment vertical="center" shrinkToFit="1"/>
      <protection hidden="1"/>
    </xf>
    <xf numFmtId="0" fontId="12" fillId="2" borderId="49" xfId="0" applyFont="1" applyFill="1" applyBorder="1" applyAlignment="1" applyProtection="1">
      <alignment vertical="center"/>
      <protection hidden="1"/>
    </xf>
    <xf numFmtId="5" fontId="15" fillId="2" borderId="24" xfId="0" applyNumberFormat="1" applyFont="1" applyFill="1" applyBorder="1" applyAlignment="1" applyProtection="1">
      <alignment horizontal="right" vertical="center" shrinkToFit="1"/>
      <protection hidden="1"/>
    </xf>
    <xf numFmtId="0" fontId="26" fillId="2" borderId="44" xfId="0" applyFont="1" applyFill="1" applyBorder="1" applyAlignment="1" applyProtection="1">
      <alignment horizontal="center" vertical="center"/>
      <protection hidden="1"/>
    </xf>
    <xf numFmtId="0" fontId="27" fillId="2" borderId="44" xfId="0" applyFont="1" applyFill="1" applyBorder="1" applyAlignment="1" applyProtection="1">
      <alignment horizontal="center" vertical="center"/>
      <protection hidden="1"/>
    </xf>
    <xf numFmtId="0" fontId="27" fillId="2" borderId="49" xfId="0" applyFont="1" applyFill="1" applyBorder="1" applyAlignment="1" applyProtection="1">
      <alignment horizontal="center" vertical="center"/>
      <protection hidden="1"/>
    </xf>
    <xf numFmtId="0" fontId="16" fillId="2" borderId="71" xfId="0" applyFont="1" applyFill="1" applyBorder="1" applyAlignment="1" applyProtection="1">
      <alignment horizontal="left" vertical="center"/>
      <protection hidden="1"/>
    </xf>
    <xf numFmtId="0" fontId="12" fillId="2" borderId="58" xfId="0" applyFont="1" applyFill="1" applyBorder="1" applyAlignment="1" applyProtection="1">
      <alignment vertical="center"/>
      <protection hidden="1"/>
    </xf>
    <xf numFmtId="0" fontId="19" fillId="2" borderId="116" xfId="0" applyFont="1" applyFill="1" applyBorder="1" applyAlignment="1" applyProtection="1">
      <alignment horizontal="center" vertical="center" shrinkToFit="1"/>
      <protection hidden="1"/>
    </xf>
    <xf numFmtId="0" fontId="19" fillId="2" borderId="117" xfId="0" applyFont="1" applyFill="1" applyBorder="1" applyAlignment="1" applyProtection="1">
      <alignment horizontal="center" vertical="center" shrinkToFit="1"/>
      <protection hidden="1"/>
    </xf>
    <xf numFmtId="0" fontId="19" fillId="2" borderId="118" xfId="0" applyFont="1" applyFill="1" applyBorder="1" applyAlignment="1" applyProtection="1">
      <alignment horizontal="center" vertical="center" shrinkToFit="1"/>
      <protection hidden="1"/>
    </xf>
    <xf numFmtId="0" fontId="20" fillId="2" borderId="116" xfId="0" applyFont="1" applyFill="1" applyBorder="1" applyAlignment="1" applyProtection="1">
      <alignment horizontal="center" vertical="center"/>
      <protection hidden="1"/>
    </xf>
    <xf numFmtId="0" fontId="20" fillId="2" borderId="117" xfId="0" applyFont="1" applyFill="1" applyBorder="1" applyAlignment="1" applyProtection="1">
      <alignment horizontal="center" vertical="center"/>
      <protection hidden="1"/>
    </xf>
    <xf numFmtId="0" fontId="20" fillId="2" borderId="118" xfId="0" applyFont="1" applyFill="1" applyBorder="1" applyAlignment="1" applyProtection="1">
      <alignment horizontal="center" vertical="center"/>
      <protection hidden="1"/>
    </xf>
    <xf numFmtId="0" fontId="19" fillId="2" borderId="116" xfId="0" applyFont="1" applyFill="1" applyBorder="1" applyAlignment="1" applyProtection="1">
      <alignment horizontal="center" vertical="center"/>
      <protection hidden="1"/>
    </xf>
    <xf numFmtId="0" fontId="19" fillId="2" borderId="117" xfId="0" applyFont="1" applyFill="1" applyBorder="1" applyAlignment="1" applyProtection="1">
      <alignment horizontal="center" vertical="center"/>
      <protection hidden="1"/>
    </xf>
    <xf numFmtId="0" fontId="19" fillId="2" borderId="118" xfId="0" applyFont="1" applyFill="1" applyBorder="1" applyAlignment="1" applyProtection="1">
      <alignment horizontal="center" vertical="center"/>
      <protection hidden="1"/>
    </xf>
    <xf numFmtId="0" fontId="10" fillId="2" borderId="119" xfId="0" applyFont="1" applyFill="1" applyBorder="1" applyAlignment="1" applyProtection="1">
      <alignment horizontal="left" vertical="center"/>
      <protection hidden="1"/>
    </xf>
    <xf numFmtId="0" fontId="23" fillId="2" borderId="32" xfId="0" applyFont="1" applyFill="1" applyBorder="1" applyAlignment="1" applyProtection="1">
      <alignment horizontal="center"/>
      <protection hidden="1"/>
    </xf>
    <xf numFmtId="0" fontId="23" fillId="2" borderId="32" xfId="0" applyFont="1" applyFill="1" applyBorder="1" applyAlignment="1" applyProtection="1">
      <alignment vertical="center"/>
      <protection hidden="1"/>
    </xf>
    <xf numFmtId="0" fontId="23" fillId="2" borderId="35" xfId="0" applyFont="1" applyFill="1" applyBorder="1" applyAlignment="1" applyProtection="1">
      <alignment vertical="center"/>
      <protection hidden="1"/>
    </xf>
    <xf numFmtId="0" fontId="23" fillId="2" borderId="50" xfId="0" applyFont="1" applyFill="1" applyBorder="1" applyAlignment="1" applyProtection="1">
      <alignment vertical="center"/>
      <protection hidden="1"/>
    </xf>
    <xf numFmtId="0" fontId="23" fillId="2" borderId="51" xfId="0" applyFont="1" applyFill="1" applyBorder="1" applyAlignment="1" applyProtection="1">
      <alignment horizontal="center"/>
      <protection hidden="1"/>
    </xf>
    <xf numFmtId="0" fontId="10" fillId="2" borderId="44" xfId="0" applyFont="1" applyFill="1" applyBorder="1" applyAlignment="1" applyProtection="1">
      <alignment horizontal="center" vertical="center" shrinkToFit="1"/>
      <protection hidden="1"/>
    </xf>
    <xf numFmtId="0" fontId="16" fillId="2" borderId="46" xfId="0" applyFont="1" applyFill="1" applyBorder="1" applyAlignment="1" applyProtection="1">
      <alignment horizontal="center" vertical="center" wrapText="1"/>
      <protection hidden="1"/>
    </xf>
    <xf numFmtId="0" fontId="27" fillId="2" borderId="46" xfId="0" applyFont="1" applyFill="1" applyBorder="1" applyAlignment="1" applyProtection="1">
      <alignment vertical="center"/>
      <protection hidden="1"/>
    </xf>
    <xf numFmtId="0" fontId="27" fillId="2" borderId="120" xfId="0" applyFont="1" applyFill="1" applyBorder="1" applyAlignment="1" applyProtection="1">
      <alignment vertical="center"/>
      <protection hidden="1"/>
    </xf>
    <xf numFmtId="0" fontId="12" fillId="2" borderId="23" xfId="0" applyFont="1" applyFill="1" applyBorder="1" applyAlignment="1" applyProtection="1">
      <alignment horizontal="center" vertical="center" wrapText="1"/>
      <protection hidden="1"/>
    </xf>
    <xf numFmtId="0" fontId="12" fillId="2" borderId="24" xfId="0" applyFont="1" applyFill="1" applyBorder="1" applyAlignment="1" applyProtection="1">
      <alignment vertical="center"/>
      <protection hidden="1"/>
    </xf>
    <xf numFmtId="0" fontId="12" fillId="2" borderId="25" xfId="0" applyFont="1" applyFill="1" applyBorder="1" applyAlignment="1" applyProtection="1">
      <alignment vertical="center"/>
      <protection hidden="1"/>
    </xf>
    <xf numFmtId="0" fontId="12" fillId="2" borderId="26" xfId="0" applyFont="1" applyFill="1" applyBorder="1" applyAlignment="1" applyProtection="1">
      <alignment vertical="center"/>
      <protection hidden="1"/>
    </xf>
    <xf numFmtId="0" fontId="12" fillId="2" borderId="27" xfId="0" applyFont="1" applyFill="1" applyBorder="1" applyAlignment="1" applyProtection="1">
      <alignment vertical="center"/>
      <protection hidden="1"/>
    </xf>
    <xf numFmtId="0" fontId="12" fillId="2" borderId="28" xfId="0" applyFont="1" applyFill="1" applyBorder="1" applyAlignment="1" applyProtection="1">
      <alignment vertical="center"/>
      <protection hidden="1"/>
    </xf>
    <xf numFmtId="0" fontId="12" fillId="2" borderId="29" xfId="0" applyFont="1" applyFill="1" applyBorder="1" applyAlignment="1" applyProtection="1">
      <alignment vertical="center"/>
      <protection hidden="1"/>
    </xf>
    <xf numFmtId="0" fontId="12" fillId="2" borderId="30" xfId="0" applyFont="1" applyFill="1" applyBorder="1" applyAlignment="1" applyProtection="1">
      <alignment vertical="center"/>
      <protection hidden="1"/>
    </xf>
    <xf numFmtId="0" fontId="17" fillId="2" borderId="23" xfId="0" applyFont="1" applyFill="1" applyBorder="1" applyAlignment="1" applyProtection="1">
      <alignment horizontal="center" vertical="center"/>
      <protection hidden="1"/>
    </xf>
    <xf numFmtId="0" fontId="17" fillId="2" borderId="26" xfId="0" applyFont="1" applyFill="1" applyBorder="1" applyAlignment="1" applyProtection="1">
      <alignment vertical="center"/>
      <protection hidden="1"/>
    </xf>
    <xf numFmtId="0" fontId="17" fillId="2" borderId="28" xfId="0" applyFont="1" applyFill="1" applyBorder="1" applyAlignment="1" applyProtection="1">
      <alignment vertical="center"/>
      <protection hidden="1"/>
    </xf>
    <xf numFmtId="0" fontId="25" fillId="2" borderId="29" xfId="0" applyFont="1" applyFill="1" applyBorder="1" applyAlignment="1" applyProtection="1">
      <alignment horizontal="center" vertical="center"/>
      <protection hidden="1"/>
    </xf>
    <xf numFmtId="5" fontId="15" fillId="2" borderId="24" xfId="0" applyNumberFormat="1" applyFont="1" applyFill="1" applyBorder="1" applyAlignment="1" applyProtection="1">
      <alignment vertical="center" shrinkToFit="1"/>
      <protection hidden="1"/>
    </xf>
  </cellXfs>
  <cellStyles count="1">
    <cellStyle name="標準" xfId="0" builtinId="0"/>
  </cellStyles>
  <dxfs count="0"/>
  <tableStyles count="0" defaultTableStyle="TableStyleMedium2" defaultPivotStyle="PivotStyleLight16"/>
  <colors>
    <mruColors>
      <color rgb="FFECF4FA"/>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twoCellAnchor>
    <xdr:from>
      <xdr:col>5</xdr:col>
      <xdr:colOff>376298</xdr:colOff>
      <xdr:row>33</xdr:row>
      <xdr:rowOff>117595</xdr:rowOff>
    </xdr:from>
    <xdr:to>
      <xdr:col>11</xdr:col>
      <xdr:colOff>999538</xdr:colOff>
      <xdr:row>37</xdr:row>
      <xdr:rowOff>176390</xdr:rowOff>
    </xdr:to>
    <xdr:sp macro="" textlink="">
      <xdr:nvSpPr>
        <xdr:cNvPr id="2" name="正方形/長方形 1">
          <a:extLst>
            <a:ext uri="{FF2B5EF4-FFF2-40B4-BE49-F238E27FC236}">
              <a16:creationId xmlns:a16="http://schemas.microsoft.com/office/drawing/2014/main" id="{9B6804A8-D214-BE97-76AD-D9F0BFBB7098}"/>
            </a:ext>
          </a:extLst>
        </xdr:cNvPr>
        <xdr:cNvSpPr/>
      </xdr:nvSpPr>
      <xdr:spPr>
        <a:xfrm>
          <a:off x="4621391" y="7855188"/>
          <a:ext cx="4468517" cy="811387"/>
        </a:xfrm>
        <a:prstGeom prst="rect">
          <a:avLst/>
        </a:prstGeom>
        <a:solidFill>
          <a:schemeClr val="bg1"/>
        </a:solidFill>
        <a:ln>
          <a:noFill/>
        </a:ln>
        <a:effectLst>
          <a:glow rad="139700">
            <a:schemeClr val="accent1">
              <a:satMod val="175000"/>
              <a:alpha val="40000"/>
            </a:schemeClr>
          </a:glow>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en-US" altLang="ja-JP" sz="1200" b="1" u="sng">
              <a:solidFill>
                <a:srgbClr val="FF0000"/>
              </a:solidFill>
            </a:rPr>
            <a:t>※</a:t>
          </a:r>
          <a:r>
            <a:rPr kumimoji="1" lang="ja-JP" altLang="en-US" sz="1200" b="1" u="sng">
              <a:solidFill>
                <a:srgbClr val="FF0000"/>
              </a:solidFill>
            </a:rPr>
            <a:t>契約変更</a:t>
          </a:r>
          <a:r>
            <a:rPr kumimoji="1" lang="en-US" altLang="ja-JP" sz="1200" b="1" u="sng">
              <a:solidFill>
                <a:srgbClr val="FF0000"/>
              </a:solidFill>
            </a:rPr>
            <a:t>(</a:t>
          </a:r>
          <a:r>
            <a:rPr kumimoji="1" lang="ja-JP" altLang="en-US" sz="1200" b="1" u="sng">
              <a:solidFill>
                <a:srgbClr val="FF0000"/>
              </a:solidFill>
            </a:rPr>
            <a:t>増額・減額</a:t>
          </a:r>
          <a:r>
            <a:rPr kumimoji="1" lang="en-US" altLang="ja-JP" sz="1200" b="1" u="sng">
              <a:solidFill>
                <a:srgbClr val="FF0000"/>
              </a:solidFill>
            </a:rPr>
            <a:t>)</a:t>
          </a:r>
          <a:r>
            <a:rPr kumimoji="1" lang="ja-JP" altLang="en-US" sz="1200" b="1" u="sng">
              <a:solidFill>
                <a:srgbClr val="FF0000"/>
              </a:solidFill>
            </a:rPr>
            <a:t>がございましたら契約変更金額欄に</a:t>
          </a:r>
          <a:endParaRPr kumimoji="1" lang="en-US" altLang="ja-JP" sz="1200" b="1" u="sng">
            <a:solidFill>
              <a:srgbClr val="FF0000"/>
            </a:solidFill>
          </a:endParaRPr>
        </a:p>
        <a:p>
          <a:pPr algn="l"/>
          <a:r>
            <a:rPr kumimoji="1" lang="ja-JP" altLang="en-US" sz="1200" b="1" u="sng">
              <a:solidFill>
                <a:srgbClr val="FF0000"/>
              </a:solidFill>
            </a:rPr>
            <a:t>　ご入力願います。</a:t>
          </a:r>
          <a:endParaRPr kumimoji="1" lang="en-US" altLang="ja-JP" sz="1200" b="1" u="sng">
            <a:solidFill>
              <a:srgbClr val="FF0000"/>
            </a:solidFill>
          </a:endParaRPr>
        </a:p>
        <a:p>
          <a:pPr algn="l"/>
          <a:r>
            <a:rPr kumimoji="1" lang="ja-JP" altLang="en-US" sz="1200">
              <a:solidFill>
                <a:srgbClr val="FF0000"/>
              </a:solidFill>
            </a:rPr>
            <a:t>   減額の場合は先頭に－</a:t>
          </a:r>
          <a:r>
            <a:rPr kumimoji="1" lang="en-US" altLang="ja-JP" sz="1200">
              <a:solidFill>
                <a:srgbClr val="FF0000"/>
              </a:solidFill>
            </a:rPr>
            <a:t>(</a:t>
          </a:r>
          <a:r>
            <a:rPr kumimoji="1" lang="ja-JP" altLang="en-US" sz="1200">
              <a:solidFill>
                <a:srgbClr val="FF0000"/>
              </a:solidFill>
            </a:rPr>
            <a:t>マイナス</a:t>
          </a:r>
          <a:r>
            <a:rPr kumimoji="1" lang="en-US" altLang="ja-JP" sz="1200">
              <a:solidFill>
                <a:srgbClr val="FF0000"/>
              </a:solidFill>
            </a:rPr>
            <a:t>)</a:t>
          </a:r>
          <a:r>
            <a:rPr kumimoji="1" lang="ja-JP" altLang="en-US" sz="1200">
              <a:solidFill>
                <a:srgbClr val="FF0000"/>
              </a:solidFill>
            </a:rPr>
            <a:t>を付けてください。</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ummaryBelow="0" summaryRight="0"/>
    <pageSetUpPr fitToPage="1"/>
  </sheetPr>
  <dimension ref="A1:N1017"/>
  <sheetViews>
    <sheetView showGridLines="0" tabSelected="1" view="pageBreakPreview" zoomScaleNormal="81" zoomScaleSheetLayoutView="100" workbookViewId="0"/>
  </sheetViews>
  <sheetFormatPr defaultColWidth="14.42578125" defaultRowHeight="15" customHeight="1" x14ac:dyDescent="0.25"/>
  <cols>
    <col min="1" max="1" width="29.85546875" style="1" customWidth="1"/>
    <col min="2" max="2" width="10.140625" style="1" customWidth="1"/>
    <col min="3" max="3" width="6.7109375" style="1" customWidth="1"/>
    <col min="4" max="4" width="10.140625" style="1" customWidth="1"/>
    <col min="5" max="5" width="6.7109375" style="1" customWidth="1"/>
    <col min="6" max="6" width="10.140625" style="1" customWidth="1"/>
    <col min="7" max="7" width="11.7109375" style="1" customWidth="1"/>
    <col min="8" max="9" width="1" style="1" customWidth="1"/>
    <col min="10" max="10" width="12.140625" style="1" customWidth="1"/>
    <col min="11" max="11" width="21.5703125" style="1" customWidth="1"/>
    <col min="12" max="12" width="18" style="1" customWidth="1"/>
    <col min="13" max="13" width="11.85546875" style="1" customWidth="1"/>
    <col min="14" max="16384" width="14.42578125" style="1"/>
  </cols>
  <sheetData>
    <row r="1" spans="1:12" s="4" customFormat="1" ht="21" customHeight="1" thickBot="1" x14ac:dyDescent="0.3">
      <c r="A1" s="49" t="s">
        <v>77</v>
      </c>
      <c r="B1" s="50"/>
      <c r="C1" s="50"/>
      <c r="D1" s="51"/>
      <c r="E1" s="50"/>
      <c r="F1" s="50"/>
      <c r="G1" s="50"/>
      <c r="H1" s="50"/>
      <c r="I1" s="50"/>
      <c r="J1" s="50"/>
      <c r="K1" s="50"/>
      <c r="L1" s="50"/>
    </row>
    <row r="2" spans="1:12" ht="15" customHeight="1" thickTop="1" x14ac:dyDescent="0.25">
      <c r="A2" s="52" t="s">
        <v>100</v>
      </c>
      <c r="B2" s="53"/>
      <c r="C2" s="54"/>
      <c r="D2" s="54"/>
      <c r="E2" s="54"/>
      <c r="F2" s="54"/>
      <c r="G2" s="54"/>
      <c r="H2" s="54"/>
      <c r="I2" s="54"/>
      <c r="J2" s="54"/>
      <c r="K2" s="54"/>
      <c r="L2" s="55"/>
    </row>
    <row r="3" spans="1:12" ht="15" customHeight="1" x14ac:dyDescent="0.25">
      <c r="A3" s="56" t="s">
        <v>107</v>
      </c>
      <c r="B3" s="57"/>
      <c r="C3" s="57"/>
      <c r="D3" s="57"/>
      <c r="E3" s="57"/>
      <c r="F3" s="57"/>
      <c r="G3" s="57"/>
      <c r="H3" s="57"/>
      <c r="I3" s="57"/>
      <c r="J3" s="57"/>
      <c r="K3" s="57"/>
      <c r="L3" s="58"/>
    </row>
    <row r="4" spans="1:12" ht="15" customHeight="1" x14ac:dyDescent="0.25">
      <c r="A4" s="56" t="s">
        <v>82</v>
      </c>
      <c r="B4" s="57"/>
      <c r="C4" s="57"/>
      <c r="D4" s="57"/>
      <c r="E4" s="57"/>
      <c r="F4" s="57"/>
      <c r="G4" s="57"/>
      <c r="H4" s="57"/>
      <c r="I4" s="57"/>
      <c r="J4" s="57"/>
      <c r="K4" s="57"/>
      <c r="L4" s="58"/>
    </row>
    <row r="5" spans="1:12" ht="15" customHeight="1" x14ac:dyDescent="0.25">
      <c r="A5" s="56" t="s">
        <v>79</v>
      </c>
      <c r="B5" s="57"/>
      <c r="C5" s="57"/>
      <c r="D5" s="57"/>
      <c r="E5" s="57"/>
      <c r="F5" s="57"/>
      <c r="G5" s="57"/>
      <c r="H5" s="57"/>
      <c r="I5" s="57"/>
      <c r="J5" s="57"/>
      <c r="K5" s="57"/>
      <c r="L5" s="58"/>
    </row>
    <row r="6" spans="1:12" ht="15" customHeight="1" x14ac:dyDescent="0.25">
      <c r="A6" s="56" t="s">
        <v>80</v>
      </c>
      <c r="B6" s="59"/>
      <c r="C6" s="57"/>
      <c r="D6" s="57"/>
      <c r="E6" s="57"/>
      <c r="F6" s="57"/>
      <c r="G6" s="57"/>
      <c r="H6" s="57"/>
      <c r="I6" s="57"/>
      <c r="J6" s="57"/>
      <c r="K6" s="57"/>
      <c r="L6" s="58"/>
    </row>
    <row r="7" spans="1:12" ht="15" customHeight="1" x14ac:dyDescent="0.25">
      <c r="A7" s="56" t="s">
        <v>81</v>
      </c>
      <c r="B7" s="59"/>
      <c r="C7" s="57"/>
      <c r="D7" s="57"/>
      <c r="E7" s="57"/>
      <c r="F7" s="57"/>
      <c r="G7" s="57"/>
      <c r="H7" s="57"/>
      <c r="I7" s="57"/>
      <c r="J7" s="57"/>
      <c r="K7" s="57"/>
      <c r="L7" s="58"/>
    </row>
    <row r="8" spans="1:12" ht="15" customHeight="1" x14ac:dyDescent="0.25">
      <c r="A8" s="56" t="s">
        <v>66</v>
      </c>
      <c r="B8" s="59"/>
      <c r="C8" s="57"/>
      <c r="D8" s="57"/>
      <c r="E8" s="57"/>
      <c r="F8" s="57"/>
      <c r="G8" s="57"/>
      <c r="H8" s="57"/>
      <c r="I8" s="57"/>
      <c r="J8" s="57"/>
      <c r="K8" s="57"/>
      <c r="L8" s="58"/>
    </row>
    <row r="9" spans="1:12" ht="15" customHeight="1" x14ac:dyDescent="0.25">
      <c r="A9" s="60" t="s">
        <v>67</v>
      </c>
      <c r="B9" s="59"/>
      <c r="C9" s="57"/>
      <c r="D9" s="57"/>
      <c r="E9" s="57"/>
      <c r="F9" s="57"/>
      <c r="G9" s="57"/>
      <c r="H9" s="57"/>
      <c r="I9" s="57"/>
      <c r="J9" s="57"/>
      <c r="K9" s="57"/>
      <c r="L9" s="58"/>
    </row>
    <row r="10" spans="1:12" ht="15" customHeight="1" x14ac:dyDescent="0.25">
      <c r="A10" s="56" t="s">
        <v>68</v>
      </c>
      <c r="B10" s="59"/>
      <c r="C10" s="57"/>
      <c r="D10" s="57"/>
      <c r="E10" s="57"/>
      <c r="F10" s="57"/>
      <c r="G10" s="57"/>
      <c r="H10" s="57"/>
      <c r="I10" s="57"/>
      <c r="J10" s="57"/>
      <c r="K10" s="57"/>
      <c r="L10" s="58"/>
    </row>
    <row r="11" spans="1:12" ht="15" customHeight="1" x14ac:dyDescent="0.25">
      <c r="A11" s="56" t="s">
        <v>69</v>
      </c>
      <c r="B11" s="59"/>
      <c r="C11" s="57"/>
      <c r="D11" s="57"/>
      <c r="E11" s="57"/>
      <c r="F11" s="57"/>
      <c r="G11" s="57"/>
      <c r="H11" s="57"/>
      <c r="I11" s="57"/>
      <c r="J11" s="57"/>
      <c r="K11" s="57"/>
      <c r="L11" s="58"/>
    </row>
    <row r="12" spans="1:12" ht="15" customHeight="1" thickBot="1" x14ac:dyDescent="0.3">
      <c r="A12" s="61" t="s">
        <v>119</v>
      </c>
      <c r="B12" s="62"/>
      <c r="C12" s="63"/>
      <c r="D12" s="63"/>
      <c r="E12" s="63"/>
      <c r="F12" s="63"/>
      <c r="G12" s="63"/>
      <c r="H12" s="63"/>
      <c r="I12" s="63"/>
      <c r="J12" s="63"/>
      <c r="K12" s="63"/>
      <c r="L12" s="64"/>
    </row>
    <row r="13" spans="1:12" ht="2.25" customHeight="1" thickTop="1" thickBot="1" x14ac:dyDescent="0.3">
      <c r="A13" s="65"/>
      <c r="B13" s="59"/>
      <c r="C13" s="57"/>
      <c r="D13" s="57"/>
      <c r="E13" s="57"/>
      <c r="F13" s="57"/>
      <c r="G13" s="57"/>
      <c r="H13" s="57"/>
      <c r="I13" s="57"/>
      <c r="J13" s="57"/>
      <c r="K13" s="57"/>
      <c r="L13" s="57"/>
    </row>
    <row r="14" spans="1:12" ht="30" customHeight="1" x14ac:dyDescent="0.25">
      <c r="A14" s="66" t="s">
        <v>75</v>
      </c>
      <c r="B14" s="202"/>
      <c r="C14" s="203"/>
      <c r="D14" s="67" t="s">
        <v>72</v>
      </c>
      <c r="E14" s="68"/>
      <c r="F14" s="68"/>
      <c r="G14" s="68"/>
      <c r="H14" s="68"/>
      <c r="I14" s="68"/>
      <c r="J14" s="68"/>
      <c r="K14" s="68"/>
      <c r="L14" s="68"/>
    </row>
    <row r="15" spans="1:12" ht="30" customHeight="1" x14ac:dyDescent="0.25">
      <c r="A15" s="69" t="s">
        <v>84</v>
      </c>
      <c r="B15" s="204"/>
      <c r="C15" s="205"/>
      <c r="D15" s="213" t="s">
        <v>73</v>
      </c>
      <c r="E15" s="214"/>
      <c r="F15" s="214"/>
      <c r="G15" s="214"/>
      <c r="H15" s="214"/>
      <c r="I15" s="214"/>
      <c r="J15" s="214"/>
      <c r="K15" s="214"/>
      <c r="L15" s="214"/>
    </row>
    <row r="16" spans="1:12" ht="30" customHeight="1" thickBot="1" x14ac:dyDescent="0.3">
      <c r="A16" s="70" t="s">
        <v>43</v>
      </c>
      <c r="B16" s="206"/>
      <c r="C16" s="207"/>
      <c r="D16" s="213" t="s">
        <v>108</v>
      </c>
      <c r="E16" s="214"/>
      <c r="F16" s="214"/>
      <c r="G16" s="214"/>
      <c r="H16" s="214"/>
      <c r="I16" s="214"/>
      <c r="J16" s="214"/>
      <c r="K16" s="214"/>
      <c r="L16" s="214"/>
    </row>
    <row r="17" spans="1:14" ht="22.5" customHeight="1" x14ac:dyDescent="0.25">
      <c r="A17" s="71" t="s">
        <v>44</v>
      </c>
      <c r="B17" s="109"/>
      <c r="C17" s="72" t="s">
        <v>45</v>
      </c>
      <c r="D17" s="110"/>
      <c r="E17" s="73"/>
      <c r="F17" s="73"/>
      <c r="G17" s="73"/>
      <c r="H17" s="73"/>
      <c r="I17" s="74"/>
      <c r="J17" s="75"/>
      <c r="K17" s="75"/>
      <c r="L17" s="75"/>
    </row>
    <row r="18" spans="1:14" ht="22.5" customHeight="1" x14ac:dyDescent="0.25">
      <c r="A18" s="76" t="s">
        <v>46</v>
      </c>
      <c r="B18" s="208"/>
      <c r="C18" s="209"/>
      <c r="D18" s="209"/>
      <c r="E18" s="209"/>
      <c r="F18" s="209"/>
      <c r="G18" s="209"/>
      <c r="H18" s="209"/>
      <c r="I18" s="210"/>
      <c r="J18" s="75"/>
      <c r="K18" s="75"/>
      <c r="L18" s="75"/>
    </row>
    <row r="19" spans="1:14" ht="22.5" customHeight="1" x14ac:dyDescent="0.25">
      <c r="A19" s="125"/>
      <c r="B19" s="211"/>
      <c r="C19" s="193"/>
      <c r="D19" s="193"/>
      <c r="E19" s="193"/>
      <c r="F19" s="193"/>
      <c r="G19" s="193"/>
      <c r="H19" s="193"/>
      <c r="I19" s="212"/>
      <c r="J19" s="75"/>
      <c r="K19" s="75"/>
      <c r="L19" s="75"/>
    </row>
    <row r="20" spans="1:14" ht="22.5" customHeight="1" thickBot="1" x14ac:dyDescent="0.3">
      <c r="A20" s="77" t="s">
        <v>47</v>
      </c>
      <c r="B20" s="208"/>
      <c r="C20" s="209"/>
      <c r="D20" s="209"/>
      <c r="E20" s="209"/>
      <c r="F20" s="209"/>
      <c r="G20" s="209"/>
      <c r="H20" s="209"/>
      <c r="I20" s="210"/>
      <c r="J20" s="75"/>
      <c r="K20" s="75"/>
      <c r="L20" s="75"/>
    </row>
    <row r="21" spans="1:14" ht="22.5" customHeight="1" x14ac:dyDescent="0.25">
      <c r="A21" s="77" t="s">
        <v>6</v>
      </c>
      <c r="B21" s="111"/>
      <c r="C21" s="78" t="s">
        <v>45</v>
      </c>
      <c r="D21" s="113"/>
      <c r="E21" s="78" t="s">
        <v>45</v>
      </c>
      <c r="F21" s="115"/>
      <c r="G21" s="79"/>
      <c r="H21" s="80"/>
      <c r="I21" s="80"/>
      <c r="J21" s="75"/>
      <c r="K21" s="75"/>
      <c r="L21" s="75"/>
    </row>
    <row r="22" spans="1:14" ht="22.5" customHeight="1" x14ac:dyDescent="0.25">
      <c r="A22" s="81" t="s">
        <v>7</v>
      </c>
      <c r="B22" s="112"/>
      <c r="C22" s="82" t="s">
        <v>45</v>
      </c>
      <c r="D22" s="114"/>
      <c r="E22" s="82" t="s">
        <v>45</v>
      </c>
      <c r="F22" s="116"/>
      <c r="G22" s="75"/>
      <c r="H22" s="75"/>
      <c r="I22" s="75"/>
      <c r="J22" s="75"/>
      <c r="K22" s="75"/>
      <c r="L22" s="75"/>
    </row>
    <row r="23" spans="1:14" ht="22.5" customHeight="1" thickBot="1" x14ac:dyDescent="0.3">
      <c r="A23" s="118" t="s">
        <v>87</v>
      </c>
      <c r="B23" s="83" t="s">
        <v>70</v>
      </c>
      <c r="C23" s="216"/>
      <c r="D23" s="216"/>
      <c r="E23" s="216"/>
      <c r="F23" s="217"/>
      <c r="G23" s="117" t="s">
        <v>88</v>
      </c>
      <c r="H23" s="119"/>
      <c r="I23" s="119"/>
      <c r="J23" s="119"/>
      <c r="K23" s="119"/>
      <c r="L23" s="75"/>
    </row>
    <row r="24" spans="1:14" ht="14.25" customHeight="1" thickBot="1" x14ac:dyDescent="0.2">
      <c r="A24" s="219" t="s">
        <v>110</v>
      </c>
      <c r="B24" s="219"/>
      <c r="C24" s="219"/>
      <c r="D24" s="219"/>
      <c r="E24" s="219"/>
      <c r="F24" s="219"/>
      <c r="G24" s="219"/>
      <c r="H24" s="219"/>
      <c r="I24" s="219"/>
      <c r="J24" s="219"/>
      <c r="K24" s="75"/>
      <c r="L24" s="75"/>
    </row>
    <row r="25" spans="1:14" ht="29.25" customHeight="1" thickBot="1" x14ac:dyDescent="0.3">
      <c r="A25" s="144" t="s">
        <v>8</v>
      </c>
      <c r="B25" s="202"/>
      <c r="C25" s="218"/>
      <c r="D25" s="85" t="s">
        <v>9</v>
      </c>
      <c r="E25" s="202"/>
      <c r="F25" s="203"/>
      <c r="G25" s="126" t="s">
        <v>109</v>
      </c>
      <c r="H25" s="75"/>
      <c r="I25" s="86"/>
      <c r="J25" s="86"/>
      <c r="K25" s="87"/>
      <c r="L25" s="87"/>
      <c r="M25" s="5"/>
    </row>
    <row r="26" spans="1:14" ht="33.75" customHeight="1" thickBot="1" x14ac:dyDescent="0.3">
      <c r="A26" s="88" t="s">
        <v>48</v>
      </c>
      <c r="B26" s="226"/>
      <c r="C26" s="227"/>
      <c r="D26" s="227"/>
      <c r="E26" s="227"/>
      <c r="F26" s="227"/>
      <c r="G26" s="228"/>
      <c r="H26" s="228"/>
      <c r="I26" s="228"/>
      <c r="J26" s="228"/>
      <c r="K26" s="229"/>
      <c r="L26" s="75"/>
      <c r="N26" s="176"/>
    </row>
    <row r="27" spans="1:14" ht="14.25" thickBot="1" x14ac:dyDescent="0.3">
      <c r="A27" s="89"/>
      <c r="B27" s="90" t="s">
        <v>74</v>
      </c>
      <c r="C27" s="89"/>
      <c r="D27" s="89"/>
      <c r="E27" s="89"/>
      <c r="F27" s="89"/>
      <c r="G27" s="89"/>
      <c r="H27" s="89"/>
      <c r="I27" s="75"/>
      <c r="J27" s="75"/>
      <c r="K27" s="75"/>
      <c r="L27" s="75"/>
    </row>
    <row r="28" spans="1:14" ht="14.25" customHeight="1" thickTop="1" thickBot="1" x14ac:dyDescent="0.3">
      <c r="A28" s="91"/>
      <c r="B28" s="240" t="s">
        <v>78</v>
      </c>
      <c r="C28" s="241"/>
      <c r="D28" s="92"/>
      <c r="E28" s="93"/>
      <c r="F28" s="94"/>
      <c r="G28" s="94"/>
      <c r="H28" s="93"/>
      <c r="I28" s="95"/>
      <c r="J28" s="95"/>
      <c r="K28" s="95"/>
      <c r="L28" s="96"/>
    </row>
    <row r="29" spans="1:14" ht="15" customHeight="1" thickTop="1" x14ac:dyDescent="0.25">
      <c r="A29" s="220" t="s">
        <v>12</v>
      </c>
      <c r="B29" s="242"/>
      <c r="C29" s="243"/>
      <c r="D29" s="230" t="s">
        <v>76</v>
      </c>
      <c r="E29" s="231"/>
      <c r="F29" s="234" t="str">
        <f>IF(COUNT(D71)=1,ROUND(B37*1.1,0),"請求金額ＮＧ")</f>
        <v>請求金額ＮＧ</v>
      </c>
      <c r="G29" s="234"/>
      <c r="H29" s="235"/>
      <c r="I29" s="238" t="s">
        <v>49</v>
      </c>
      <c r="J29" s="239"/>
      <c r="K29" s="239"/>
      <c r="L29" s="96"/>
    </row>
    <row r="30" spans="1:14" ht="15" customHeight="1" thickBot="1" x14ac:dyDescent="0.3">
      <c r="A30" s="221"/>
      <c r="B30" s="244"/>
      <c r="C30" s="245"/>
      <c r="D30" s="232"/>
      <c r="E30" s="233"/>
      <c r="F30" s="236"/>
      <c r="G30" s="236"/>
      <c r="H30" s="237"/>
      <c r="I30" s="238"/>
      <c r="J30" s="239"/>
      <c r="K30" s="239"/>
      <c r="L30" s="96"/>
    </row>
    <row r="31" spans="1:14" ht="15" customHeight="1" thickTop="1" x14ac:dyDescent="0.25">
      <c r="A31" s="220" t="s">
        <v>111</v>
      </c>
      <c r="B31" s="248"/>
      <c r="C31" s="249"/>
      <c r="D31" s="230" t="s">
        <v>115</v>
      </c>
      <c r="E31" s="231"/>
      <c r="F31" s="181" t="str">
        <f>IF(B35="","請求無",IF(B35&lt;&gt;""&amp;B37&lt;&gt;"",IF(B29+B31-B35-B37=0,"完",B29+B31-B35-B37),"請求無"))</f>
        <v>請求無</v>
      </c>
      <c r="G31" s="182"/>
      <c r="H31" s="183"/>
      <c r="I31" s="145"/>
      <c r="J31" s="97" t="s">
        <v>90</v>
      </c>
      <c r="K31" s="145"/>
      <c r="L31" s="96"/>
    </row>
    <row r="32" spans="1:14" ht="15" customHeight="1" thickBot="1" x14ac:dyDescent="0.3">
      <c r="A32" s="221"/>
      <c r="B32" s="250"/>
      <c r="C32" s="249"/>
      <c r="D32" s="251"/>
      <c r="E32" s="252"/>
      <c r="F32" s="184"/>
      <c r="G32" s="185"/>
      <c r="H32" s="186"/>
      <c r="I32" s="145"/>
      <c r="J32" s="97" t="s">
        <v>83</v>
      </c>
      <c r="K32" s="145"/>
      <c r="L32" s="96"/>
    </row>
    <row r="33" spans="1:13" ht="15" customHeight="1" thickTop="1" x14ac:dyDescent="0.25">
      <c r="A33" s="220" t="s">
        <v>117</v>
      </c>
      <c r="B33" s="246" t="str">
        <f>IF(B47=0,"",B29+B31)</f>
        <v/>
      </c>
      <c r="C33" s="247"/>
      <c r="D33" s="164"/>
      <c r="E33" s="165"/>
      <c r="F33" s="166"/>
      <c r="G33" s="166"/>
      <c r="H33" s="166"/>
      <c r="I33" s="145"/>
      <c r="J33" s="168"/>
      <c r="K33" s="145"/>
      <c r="L33" s="96"/>
    </row>
    <row r="34" spans="1:13" ht="15" customHeight="1" x14ac:dyDescent="0.25">
      <c r="A34" s="221"/>
      <c r="B34" s="247"/>
      <c r="C34" s="247"/>
      <c r="D34" s="167"/>
      <c r="E34" s="163"/>
      <c r="F34" s="162"/>
      <c r="G34" s="162"/>
      <c r="H34" s="162"/>
      <c r="I34" s="145"/>
      <c r="J34" s="171"/>
      <c r="K34" s="145"/>
      <c r="L34" s="96"/>
    </row>
    <row r="35" spans="1:13" ht="15" customHeight="1" x14ac:dyDescent="0.25">
      <c r="A35" s="222" t="s">
        <v>16</v>
      </c>
      <c r="B35" s="223" t="str">
        <f>IF(B47=0,"",SUM(D47:F70)-B37)</f>
        <v/>
      </c>
      <c r="C35" s="224"/>
      <c r="D35" s="198"/>
      <c r="E35" s="199"/>
      <c r="F35" s="185"/>
      <c r="G35" s="185"/>
      <c r="H35" s="185"/>
      <c r="I35" s="75"/>
      <c r="J35" s="97"/>
      <c r="K35" s="75"/>
      <c r="L35" s="96"/>
    </row>
    <row r="36" spans="1:13" ht="15" customHeight="1" x14ac:dyDescent="0.25">
      <c r="A36" s="221"/>
      <c r="B36" s="224"/>
      <c r="C36" s="224"/>
      <c r="D36" s="198"/>
      <c r="E36" s="199"/>
      <c r="F36" s="185"/>
      <c r="G36" s="185"/>
      <c r="H36" s="185"/>
      <c r="I36" s="75"/>
      <c r="J36" s="174"/>
      <c r="K36" s="75"/>
      <c r="L36" s="96"/>
    </row>
    <row r="37" spans="1:13" ht="15" customHeight="1" x14ac:dyDescent="0.25">
      <c r="A37" s="222" t="s">
        <v>18</v>
      </c>
      <c r="B37" s="223" t="str">
        <f>IF(B47=0,"",VLOOKUP(MAX(B47:B70),B47:F70,3,0))</f>
        <v/>
      </c>
      <c r="C37" s="225"/>
      <c r="D37" s="96"/>
      <c r="E37" s="96"/>
      <c r="F37" s="96"/>
      <c r="G37" s="96"/>
      <c r="H37" s="96"/>
      <c r="I37" s="96"/>
      <c r="J37" s="171"/>
      <c r="K37" s="169"/>
      <c r="L37" s="169"/>
      <c r="M37" s="170"/>
    </row>
    <row r="38" spans="1:13" ht="15" customHeight="1" x14ac:dyDescent="0.25">
      <c r="A38" s="221"/>
      <c r="B38" s="224"/>
      <c r="C38" s="225"/>
      <c r="D38" s="96"/>
      <c r="E38" s="96"/>
      <c r="F38" s="96"/>
      <c r="G38" s="96"/>
      <c r="H38" s="96"/>
      <c r="I38" s="96"/>
      <c r="J38" s="97"/>
      <c r="K38" s="96"/>
      <c r="L38" s="96"/>
    </row>
    <row r="39" spans="1:13" ht="15" customHeight="1" x14ac:dyDescent="0.25">
      <c r="A39" s="222" t="s">
        <v>20</v>
      </c>
      <c r="B39" s="223" t="str">
        <f>IF(B47=0,"",IF(B29+B31&gt;=B35,B35+B37,"請求金額NG"))</f>
        <v/>
      </c>
      <c r="C39" s="225"/>
      <c r="D39" s="96"/>
      <c r="E39" s="96"/>
      <c r="F39" s="96"/>
      <c r="G39" s="96"/>
      <c r="H39" s="96"/>
      <c r="I39" s="96"/>
      <c r="J39" s="96"/>
      <c r="K39" s="96"/>
      <c r="L39" s="96"/>
    </row>
    <row r="40" spans="1:13" ht="15" customHeight="1" x14ac:dyDescent="0.25">
      <c r="A40" s="258"/>
      <c r="B40" s="259"/>
      <c r="C40" s="260"/>
      <c r="D40" s="96"/>
      <c r="E40" s="96"/>
      <c r="F40" s="96"/>
      <c r="G40" s="96"/>
      <c r="H40" s="96"/>
      <c r="I40" s="96"/>
      <c r="J40" s="96"/>
      <c r="K40" s="96"/>
      <c r="L40" s="96"/>
    </row>
    <row r="41" spans="1:13" ht="15" customHeight="1" x14ac:dyDescent="0.25">
      <c r="A41" s="265" t="s">
        <v>120</v>
      </c>
      <c r="B41" s="261" t="str">
        <f>IF(OR(0&gt;D42,D42&gt;100),"NG",D42)</f>
        <v>NG</v>
      </c>
      <c r="C41" s="263" t="s">
        <v>40</v>
      </c>
      <c r="D41" s="172"/>
      <c r="E41" s="98"/>
      <c r="F41" s="99"/>
      <c r="G41" s="99"/>
      <c r="H41" s="99"/>
      <c r="I41" s="96"/>
      <c r="J41" s="96"/>
      <c r="K41" s="96"/>
      <c r="L41" s="96"/>
    </row>
    <row r="42" spans="1:13" ht="15" customHeight="1" thickBot="1" x14ac:dyDescent="0.3">
      <c r="A42" s="266"/>
      <c r="B42" s="262"/>
      <c r="C42" s="264"/>
      <c r="D42" s="173" t="str">
        <f>IFERROR(IF(B47=0,"",ROUND(B39/(B29+B31)*100,1)),"NG")</f>
        <v/>
      </c>
      <c r="E42" s="98"/>
      <c r="F42" s="99"/>
      <c r="G42" s="99"/>
      <c r="H42" s="99"/>
      <c r="I42" s="96"/>
      <c r="J42" s="124"/>
      <c r="K42" s="75"/>
      <c r="L42" s="96"/>
    </row>
    <row r="43" spans="1:13" ht="18" thickTop="1" x14ac:dyDescent="0.25">
      <c r="A43" s="84" t="s">
        <v>94</v>
      </c>
      <c r="B43" s="100"/>
      <c r="C43" s="75"/>
      <c r="D43" s="75"/>
      <c r="E43" s="101"/>
      <c r="F43" s="100"/>
      <c r="G43" s="100"/>
      <c r="H43" s="100"/>
      <c r="I43" s="75"/>
      <c r="J43" s="75"/>
      <c r="K43" s="96"/>
      <c r="L43" s="75"/>
    </row>
    <row r="44" spans="1:13" ht="13.5" x14ac:dyDescent="0.25">
      <c r="A44" s="84" t="s">
        <v>93</v>
      </c>
      <c r="B44" s="102"/>
      <c r="C44" s="75"/>
      <c r="D44" s="75"/>
      <c r="E44" s="101"/>
      <c r="F44" s="75"/>
      <c r="G44" s="102"/>
      <c r="H44" s="102"/>
      <c r="I44" s="75"/>
      <c r="J44" s="75"/>
      <c r="K44" s="75"/>
      <c r="L44" s="75"/>
    </row>
    <row r="45" spans="1:13" ht="14.25" thickBot="1" x14ac:dyDescent="0.3">
      <c r="A45" s="67" t="s">
        <v>95</v>
      </c>
      <c r="B45" s="102"/>
      <c r="C45" s="75"/>
      <c r="D45" s="75"/>
      <c r="E45" s="101"/>
      <c r="F45" s="75"/>
      <c r="G45" s="102"/>
      <c r="H45" s="102"/>
      <c r="I45" s="75"/>
      <c r="J45" s="75"/>
      <c r="K45" s="75"/>
      <c r="L45" s="75"/>
    </row>
    <row r="46" spans="1:13" thickTop="1" thickBot="1" x14ac:dyDescent="0.3">
      <c r="A46" s="103"/>
      <c r="B46" s="240" t="s">
        <v>50</v>
      </c>
      <c r="C46" s="241"/>
      <c r="D46" s="240" t="s">
        <v>71</v>
      </c>
      <c r="E46" s="267"/>
      <c r="F46" s="241"/>
      <c r="G46" s="104"/>
      <c r="H46" s="104"/>
      <c r="I46" s="105"/>
      <c r="J46" s="105"/>
      <c r="K46" s="105"/>
      <c r="L46" s="105"/>
    </row>
    <row r="47" spans="1:13" ht="14.25" customHeight="1" thickTop="1" x14ac:dyDescent="0.25">
      <c r="A47" s="200" t="s">
        <v>51</v>
      </c>
      <c r="B47" s="268"/>
      <c r="C47" s="269" t="s">
        <v>52</v>
      </c>
      <c r="D47" s="215"/>
      <c r="E47" s="196"/>
      <c r="F47" s="197"/>
      <c r="G47" s="187" t="str">
        <f>IF(D47&gt;0,IF(B47="","請求月を入力して下さい！",""),"")</f>
        <v/>
      </c>
      <c r="H47" s="188"/>
      <c r="I47" s="188"/>
      <c r="J47" s="188"/>
      <c r="K47" s="188"/>
      <c r="L47" s="105"/>
    </row>
    <row r="48" spans="1:13" ht="13.5" customHeight="1" x14ac:dyDescent="0.25">
      <c r="A48" s="180"/>
      <c r="B48" s="201"/>
      <c r="C48" s="178"/>
      <c r="D48" s="192"/>
      <c r="E48" s="193"/>
      <c r="F48" s="194"/>
      <c r="G48" s="187"/>
      <c r="H48" s="188"/>
      <c r="I48" s="188"/>
      <c r="J48" s="188"/>
      <c r="K48" s="188"/>
      <c r="L48" s="105"/>
    </row>
    <row r="49" spans="1:12" ht="13.5" customHeight="1" x14ac:dyDescent="0.25">
      <c r="A49" s="179" t="s">
        <v>53</v>
      </c>
      <c r="B49" s="201"/>
      <c r="C49" s="177" t="s">
        <v>52</v>
      </c>
      <c r="D49" s="189"/>
      <c r="E49" s="190"/>
      <c r="F49" s="191"/>
      <c r="G49" s="187" t="str">
        <f t="shared" ref="G49" si="0">IF(D49&gt;0,IF(B49="","請求月を入力して下さい！",""),"")</f>
        <v/>
      </c>
      <c r="H49" s="188"/>
      <c r="I49" s="188"/>
      <c r="J49" s="188"/>
      <c r="K49" s="188"/>
      <c r="L49" s="105"/>
    </row>
    <row r="50" spans="1:12" ht="13.5" customHeight="1" x14ac:dyDescent="0.25">
      <c r="A50" s="180"/>
      <c r="B50" s="201"/>
      <c r="C50" s="178"/>
      <c r="D50" s="192"/>
      <c r="E50" s="193"/>
      <c r="F50" s="194"/>
      <c r="G50" s="187"/>
      <c r="H50" s="188"/>
      <c r="I50" s="188"/>
      <c r="J50" s="188"/>
      <c r="K50" s="188"/>
      <c r="L50" s="105"/>
    </row>
    <row r="51" spans="1:12" ht="13.5" customHeight="1" x14ac:dyDescent="0.25">
      <c r="A51" s="179" t="s">
        <v>54</v>
      </c>
      <c r="B51" s="201"/>
      <c r="C51" s="177" t="s">
        <v>52</v>
      </c>
      <c r="D51" s="189"/>
      <c r="E51" s="190"/>
      <c r="F51" s="191"/>
      <c r="G51" s="187" t="str">
        <f t="shared" ref="G51" si="1">IF(D51&gt;0,IF(B51="","請求月を入力して下さい！",""),"")</f>
        <v/>
      </c>
      <c r="H51" s="188"/>
      <c r="I51" s="188"/>
      <c r="J51" s="188"/>
      <c r="K51" s="188"/>
      <c r="L51" s="105"/>
    </row>
    <row r="52" spans="1:12" ht="13.5" customHeight="1" x14ac:dyDescent="0.25">
      <c r="A52" s="180"/>
      <c r="B52" s="201"/>
      <c r="C52" s="178"/>
      <c r="D52" s="192"/>
      <c r="E52" s="193"/>
      <c r="F52" s="194"/>
      <c r="G52" s="187"/>
      <c r="H52" s="188"/>
      <c r="I52" s="188"/>
      <c r="J52" s="188"/>
      <c r="K52" s="188"/>
      <c r="L52" s="105"/>
    </row>
    <row r="53" spans="1:12" ht="13.5" customHeight="1" x14ac:dyDescent="0.25">
      <c r="A53" s="179" t="s">
        <v>55</v>
      </c>
      <c r="B53" s="201"/>
      <c r="C53" s="177" t="s">
        <v>52</v>
      </c>
      <c r="D53" s="189"/>
      <c r="E53" s="190"/>
      <c r="F53" s="191"/>
      <c r="G53" s="187" t="str">
        <f t="shared" ref="G53" si="2">IF(D53&gt;0,IF(B53="","請求月を入力して下さい！",""),"")</f>
        <v/>
      </c>
      <c r="H53" s="188"/>
      <c r="I53" s="188"/>
      <c r="J53" s="188"/>
      <c r="K53" s="188"/>
      <c r="L53" s="105"/>
    </row>
    <row r="54" spans="1:12" ht="13.5" customHeight="1" x14ac:dyDescent="0.25">
      <c r="A54" s="180"/>
      <c r="B54" s="201"/>
      <c r="C54" s="178"/>
      <c r="D54" s="192"/>
      <c r="E54" s="193"/>
      <c r="F54" s="194"/>
      <c r="G54" s="187"/>
      <c r="H54" s="188"/>
      <c r="I54" s="188"/>
      <c r="J54" s="188"/>
      <c r="K54" s="188"/>
      <c r="L54" s="105"/>
    </row>
    <row r="55" spans="1:12" ht="13.5" customHeight="1" x14ac:dyDescent="0.25">
      <c r="A55" s="179" t="s">
        <v>56</v>
      </c>
      <c r="B55" s="201"/>
      <c r="C55" s="177" t="s">
        <v>52</v>
      </c>
      <c r="D55" s="189"/>
      <c r="E55" s="190"/>
      <c r="F55" s="191"/>
      <c r="G55" s="187" t="str">
        <f t="shared" ref="G55" si="3">IF(D55&gt;0,IF(B55="","請求月を入力して下さい！",""),"")</f>
        <v/>
      </c>
      <c r="H55" s="188"/>
      <c r="I55" s="188"/>
      <c r="J55" s="188"/>
      <c r="K55" s="188"/>
      <c r="L55" s="105"/>
    </row>
    <row r="56" spans="1:12" ht="13.5" customHeight="1" x14ac:dyDescent="0.25">
      <c r="A56" s="180"/>
      <c r="B56" s="201"/>
      <c r="C56" s="178"/>
      <c r="D56" s="192"/>
      <c r="E56" s="193"/>
      <c r="F56" s="194"/>
      <c r="G56" s="187"/>
      <c r="H56" s="188"/>
      <c r="I56" s="188"/>
      <c r="J56" s="188"/>
      <c r="K56" s="188"/>
      <c r="L56" s="105"/>
    </row>
    <row r="57" spans="1:12" ht="13.5" customHeight="1" x14ac:dyDescent="0.25">
      <c r="A57" s="179" t="s">
        <v>57</v>
      </c>
      <c r="B57" s="201"/>
      <c r="C57" s="177" t="s">
        <v>52</v>
      </c>
      <c r="D57" s="195"/>
      <c r="E57" s="196"/>
      <c r="F57" s="197"/>
      <c r="G57" s="187" t="str">
        <f t="shared" ref="G57" si="4">IF(D57&gt;0,IF(B57="","請求月を入力して下さい！",""),"")</f>
        <v/>
      </c>
      <c r="H57" s="188"/>
      <c r="I57" s="188"/>
      <c r="J57" s="188"/>
      <c r="K57" s="188"/>
      <c r="L57" s="105"/>
    </row>
    <row r="58" spans="1:12" ht="13.5" customHeight="1" x14ac:dyDescent="0.25">
      <c r="A58" s="180"/>
      <c r="B58" s="201"/>
      <c r="C58" s="178"/>
      <c r="D58" s="193"/>
      <c r="E58" s="193"/>
      <c r="F58" s="194"/>
      <c r="G58" s="187"/>
      <c r="H58" s="188"/>
      <c r="I58" s="188"/>
      <c r="J58" s="188"/>
      <c r="K58" s="188"/>
      <c r="L58" s="105"/>
    </row>
    <row r="59" spans="1:12" ht="13.5" customHeight="1" x14ac:dyDescent="0.25">
      <c r="A59" s="179" t="s">
        <v>58</v>
      </c>
      <c r="B59" s="201"/>
      <c r="C59" s="177" t="s">
        <v>52</v>
      </c>
      <c r="D59" s="195"/>
      <c r="E59" s="196"/>
      <c r="F59" s="197"/>
      <c r="G59" s="187" t="str">
        <f t="shared" ref="G59" si="5">IF(D59&gt;0,IF(B59="","請求月を入力して下さい！",""),"")</f>
        <v/>
      </c>
      <c r="H59" s="188"/>
      <c r="I59" s="188"/>
      <c r="J59" s="188"/>
      <c r="K59" s="188"/>
      <c r="L59" s="105"/>
    </row>
    <row r="60" spans="1:12" ht="13.5" customHeight="1" x14ac:dyDescent="0.25">
      <c r="A60" s="180"/>
      <c r="B60" s="201"/>
      <c r="C60" s="178"/>
      <c r="D60" s="193"/>
      <c r="E60" s="193"/>
      <c r="F60" s="194"/>
      <c r="G60" s="187"/>
      <c r="H60" s="188"/>
      <c r="I60" s="188"/>
      <c r="J60" s="188"/>
      <c r="K60" s="188"/>
      <c r="L60" s="105"/>
    </row>
    <row r="61" spans="1:12" ht="13.5" customHeight="1" x14ac:dyDescent="0.25">
      <c r="A61" s="179" t="s">
        <v>59</v>
      </c>
      <c r="B61" s="201"/>
      <c r="C61" s="177" t="s">
        <v>52</v>
      </c>
      <c r="D61" s="195"/>
      <c r="E61" s="196"/>
      <c r="F61" s="197"/>
      <c r="G61" s="187" t="str">
        <f t="shared" ref="G61" si="6">IF(D61&gt;0,IF(B61="","請求月を入力して下さい！",""),"")</f>
        <v/>
      </c>
      <c r="H61" s="188"/>
      <c r="I61" s="188"/>
      <c r="J61" s="188"/>
      <c r="K61" s="188"/>
      <c r="L61" s="105"/>
    </row>
    <row r="62" spans="1:12" ht="13.5" customHeight="1" x14ac:dyDescent="0.25">
      <c r="A62" s="180"/>
      <c r="B62" s="201"/>
      <c r="C62" s="178"/>
      <c r="D62" s="193"/>
      <c r="E62" s="193"/>
      <c r="F62" s="194"/>
      <c r="G62" s="187"/>
      <c r="H62" s="188"/>
      <c r="I62" s="188"/>
      <c r="J62" s="188"/>
      <c r="K62" s="188"/>
      <c r="L62" s="105"/>
    </row>
    <row r="63" spans="1:12" ht="13.5" customHeight="1" x14ac:dyDescent="0.25">
      <c r="A63" s="179" t="s">
        <v>60</v>
      </c>
      <c r="B63" s="201"/>
      <c r="C63" s="177" t="s">
        <v>52</v>
      </c>
      <c r="D63" s="195"/>
      <c r="E63" s="196"/>
      <c r="F63" s="197"/>
      <c r="G63" s="187" t="str">
        <f t="shared" ref="G63" si="7">IF(D63&gt;0,IF(B63="","請求月を入力して下さい！",""),"")</f>
        <v/>
      </c>
      <c r="H63" s="188"/>
      <c r="I63" s="188"/>
      <c r="J63" s="188"/>
      <c r="K63" s="188"/>
      <c r="L63" s="105"/>
    </row>
    <row r="64" spans="1:12" ht="13.5" customHeight="1" x14ac:dyDescent="0.25">
      <c r="A64" s="180"/>
      <c r="B64" s="201"/>
      <c r="C64" s="178"/>
      <c r="D64" s="193"/>
      <c r="E64" s="193"/>
      <c r="F64" s="194"/>
      <c r="G64" s="187"/>
      <c r="H64" s="188"/>
      <c r="I64" s="188"/>
      <c r="J64" s="188"/>
      <c r="K64" s="188"/>
      <c r="L64" s="105"/>
    </row>
    <row r="65" spans="1:12" ht="13.5" customHeight="1" x14ac:dyDescent="0.25">
      <c r="A65" s="179" t="s">
        <v>61</v>
      </c>
      <c r="B65" s="201"/>
      <c r="C65" s="177" t="s">
        <v>52</v>
      </c>
      <c r="D65" s="195"/>
      <c r="E65" s="196"/>
      <c r="F65" s="197"/>
      <c r="G65" s="187" t="str">
        <f t="shared" ref="G65" si="8">IF(D65&gt;0,IF(B65="","請求月を入力して下さい！",""),"")</f>
        <v/>
      </c>
      <c r="H65" s="188"/>
      <c r="I65" s="188"/>
      <c r="J65" s="188"/>
      <c r="K65" s="188"/>
      <c r="L65" s="105"/>
    </row>
    <row r="66" spans="1:12" ht="13.5" customHeight="1" x14ac:dyDescent="0.25">
      <c r="A66" s="180"/>
      <c r="B66" s="201"/>
      <c r="C66" s="178"/>
      <c r="D66" s="193"/>
      <c r="E66" s="193"/>
      <c r="F66" s="194"/>
      <c r="G66" s="187"/>
      <c r="H66" s="188"/>
      <c r="I66" s="188"/>
      <c r="J66" s="188"/>
      <c r="K66" s="188"/>
      <c r="L66" s="105"/>
    </row>
    <row r="67" spans="1:12" ht="13.5" customHeight="1" x14ac:dyDescent="0.25">
      <c r="A67" s="179" t="s">
        <v>62</v>
      </c>
      <c r="B67" s="201"/>
      <c r="C67" s="177" t="s">
        <v>52</v>
      </c>
      <c r="D67" s="195"/>
      <c r="E67" s="196"/>
      <c r="F67" s="197"/>
      <c r="G67" s="187" t="str">
        <f t="shared" ref="G67" si="9">IF(D67&gt;0,IF(B67="","請求月を入力して下さい！",""),"")</f>
        <v/>
      </c>
      <c r="H67" s="188"/>
      <c r="I67" s="188"/>
      <c r="J67" s="188"/>
      <c r="K67" s="188"/>
      <c r="L67" s="105"/>
    </row>
    <row r="68" spans="1:12" ht="13.5" customHeight="1" x14ac:dyDescent="0.25">
      <c r="A68" s="180"/>
      <c r="B68" s="201"/>
      <c r="C68" s="178"/>
      <c r="D68" s="193"/>
      <c r="E68" s="193"/>
      <c r="F68" s="194"/>
      <c r="G68" s="187"/>
      <c r="H68" s="188"/>
      <c r="I68" s="188"/>
      <c r="J68" s="188"/>
      <c r="K68" s="188"/>
      <c r="L68" s="105"/>
    </row>
    <row r="69" spans="1:12" ht="13.5" customHeight="1" x14ac:dyDescent="0.25">
      <c r="A69" s="200" t="s">
        <v>63</v>
      </c>
      <c r="B69" s="201"/>
      <c r="C69" s="177" t="s">
        <v>52</v>
      </c>
      <c r="D69" s="195"/>
      <c r="E69" s="196"/>
      <c r="F69" s="197"/>
      <c r="G69" s="187" t="str">
        <f t="shared" ref="G69" si="10">IF(D69&gt;0,IF(B69="","請求月を入力して下さい！",""),"")</f>
        <v/>
      </c>
      <c r="H69" s="188"/>
      <c r="I69" s="188"/>
      <c r="J69" s="188"/>
      <c r="K69" s="188"/>
      <c r="L69" s="105"/>
    </row>
    <row r="70" spans="1:12" ht="14.25" customHeight="1" thickBot="1" x14ac:dyDescent="0.3">
      <c r="A70" s="277"/>
      <c r="B70" s="278"/>
      <c r="C70" s="279"/>
      <c r="D70" s="270"/>
      <c r="E70" s="270"/>
      <c r="F70" s="271"/>
      <c r="G70" s="187"/>
      <c r="H70" s="188"/>
      <c r="I70" s="188"/>
      <c r="J70" s="188"/>
      <c r="K70" s="188"/>
      <c r="L70" s="105"/>
    </row>
    <row r="71" spans="1:12" ht="15" customHeight="1" thickTop="1" x14ac:dyDescent="0.25">
      <c r="A71" s="272" t="s">
        <v>64</v>
      </c>
      <c r="B71" s="274"/>
      <c r="C71" s="276"/>
      <c r="D71" s="253" t="str">
        <f>IF(B47=0,"",IF(B29+B31&gt;=B35+B37,B35+B37,"請求金額NG"))</f>
        <v/>
      </c>
      <c r="E71" s="254"/>
      <c r="F71" s="255"/>
      <c r="G71" s="96"/>
      <c r="H71" s="96"/>
      <c r="I71" s="96"/>
      <c r="J71" s="96"/>
      <c r="K71" s="96"/>
      <c r="L71" s="96"/>
    </row>
    <row r="72" spans="1:12" ht="15.75" customHeight="1" thickBot="1" x14ac:dyDescent="0.3">
      <c r="A72" s="273"/>
      <c r="B72" s="275"/>
      <c r="C72" s="264"/>
      <c r="D72" s="256"/>
      <c r="E72" s="256"/>
      <c r="F72" s="257"/>
      <c r="G72" s="96"/>
      <c r="H72" s="96"/>
      <c r="I72" s="96"/>
      <c r="J72" s="96"/>
      <c r="K72" s="96"/>
      <c r="L72" s="96"/>
    </row>
    <row r="73" spans="1:12" ht="14.25" thickTop="1" x14ac:dyDescent="0.25">
      <c r="A73" s="84" t="s">
        <v>65</v>
      </c>
      <c r="B73" s="75"/>
      <c r="C73" s="75"/>
      <c r="D73" s="75"/>
      <c r="E73" s="75"/>
      <c r="F73" s="75"/>
      <c r="G73" s="75"/>
      <c r="H73" s="75"/>
      <c r="I73" s="75"/>
      <c r="J73" s="75"/>
      <c r="K73" s="75"/>
      <c r="L73" s="75"/>
    </row>
    <row r="74" spans="1:12" ht="13.5" x14ac:dyDescent="0.25"/>
    <row r="75" spans="1:12" ht="13.5" x14ac:dyDescent="0.25"/>
    <row r="76" spans="1:12" ht="13.5" x14ac:dyDescent="0.25"/>
    <row r="77" spans="1:12" ht="13.5" x14ac:dyDescent="0.25"/>
    <row r="78" spans="1:12" ht="13.5" x14ac:dyDescent="0.25"/>
    <row r="79" spans="1:12" ht="13.5" x14ac:dyDescent="0.25"/>
    <row r="80" spans="1:12" ht="13.5" x14ac:dyDescent="0.25"/>
    <row r="81" ht="13.5" x14ac:dyDescent="0.25"/>
    <row r="82" ht="13.5" x14ac:dyDescent="0.25"/>
    <row r="83" ht="13.5" x14ac:dyDescent="0.25"/>
    <row r="84" ht="13.5" x14ac:dyDescent="0.25"/>
    <row r="85" ht="13.5" x14ac:dyDescent="0.25"/>
    <row r="86" ht="13.5" x14ac:dyDescent="0.25"/>
    <row r="87" ht="13.5" x14ac:dyDescent="0.25"/>
    <row r="88" ht="13.5" x14ac:dyDescent="0.25"/>
    <row r="89" ht="13.5" x14ac:dyDescent="0.25"/>
    <row r="90" ht="13.5" x14ac:dyDescent="0.25"/>
    <row r="91" ht="13.5" x14ac:dyDescent="0.25"/>
    <row r="92" ht="13.5" x14ac:dyDescent="0.25"/>
    <row r="93" ht="13.5" x14ac:dyDescent="0.25"/>
    <row r="94" ht="13.5" x14ac:dyDescent="0.25"/>
    <row r="95" ht="13.5" x14ac:dyDescent="0.25"/>
    <row r="96" ht="13.5" x14ac:dyDescent="0.25"/>
    <row r="97" ht="13.5" x14ac:dyDescent="0.25"/>
    <row r="98" ht="13.5" x14ac:dyDescent="0.25"/>
    <row r="99" ht="13.5" x14ac:dyDescent="0.25"/>
    <row r="100" ht="13.5" x14ac:dyDescent="0.25"/>
    <row r="101" ht="13.5" x14ac:dyDescent="0.25"/>
    <row r="102" ht="13.5" x14ac:dyDescent="0.25"/>
    <row r="103" ht="13.5" x14ac:dyDescent="0.25"/>
    <row r="104" ht="13.5" x14ac:dyDescent="0.25"/>
    <row r="105" ht="13.5" x14ac:dyDescent="0.25"/>
    <row r="106" ht="13.5" x14ac:dyDescent="0.25"/>
    <row r="107" ht="13.5" x14ac:dyDescent="0.25"/>
    <row r="108" ht="13.5" x14ac:dyDescent="0.25"/>
    <row r="109" ht="13.5" x14ac:dyDescent="0.25"/>
    <row r="110" ht="13.5" x14ac:dyDescent="0.25"/>
    <row r="111" ht="13.5" x14ac:dyDescent="0.25"/>
    <row r="112" ht="13.5" x14ac:dyDescent="0.25"/>
    <row r="113" ht="13.5" x14ac:dyDescent="0.25"/>
    <row r="114" ht="13.5" x14ac:dyDescent="0.25"/>
    <row r="115" ht="13.5" x14ac:dyDescent="0.25"/>
    <row r="116" ht="13.5" x14ac:dyDescent="0.25"/>
    <row r="117" ht="13.5" x14ac:dyDescent="0.25"/>
    <row r="118" ht="13.5" x14ac:dyDescent="0.25"/>
    <row r="119" ht="13.5" x14ac:dyDescent="0.25"/>
    <row r="120" ht="13.5" x14ac:dyDescent="0.25"/>
    <row r="121" ht="13.5" x14ac:dyDescent="0.25"/>
    <row r="122" ht="13.5" x14ac:dyDescent="0.25"/>
    <row r="123" ht="13.5" x14ac:dyDescent="0.25"/>
    <row r="124" ht="13.5" x14ac:dyDescent="0.25"/>
    <row r="125" ht="13.5" x14ac:dyDescent="0.25"/>
    <row r="126" ht="13.5" x14ac:dyDescent="0.25"/>
    <row r="127" ht="13.5" x14ac:dyDescent="0.25"/>
    <row r="128" ht="13.5" x14ac:dyDescent="0.25"/>
    <row r="129" ht="13.5" x14ac:dyDescent="0.25"/>
    <row r="130" ht="13.5" x14ac:dyDescent="0.25"/>
    <row r="131" ht="13.5" x14ac:dyDescent="0.25"/>
    <row r="132" ht="13.5" x14ac:dyDescent="0.25"/>
    <row r="133" ht="13.5" x14ac:dyDescent="0.25"/>
    <row r="134" ht="13.5" x14ac:dyDescent="0.25"/>
    <row r="135" ht="13.5" x14ac:dyDescent="0.25"/>
    <row r="136" ht="13.5" x14ac:dyDescent="0.25"/>
    <row r="137" ht="13.5" x14ac:dyDescent="0.25"/>
    <row r="138" ht="13.5" x14ac:dyDescent="0.25"/>
    <row r="139" ht="13.5" x14ac:dyDescent="0.25"/>
    <row r="140" ht="13.5" x14ac:dyDescent="0.25"/>
    <row r="141" ht="13.5" x14ac:dyDescent="0.25"/>
    <row r="142" ht="13.5" x14ac:dyDescent="0.25"/>
    <row r="143" ht="13.5" x14ac:dyDescent="0.25"/>
    <row r="144" ht="13.5" x14ac:dyDescent="0.25"/>
    <row r="145" ht="13.5" x14ac:dyDescent="0.25"/>
    <row r="146" ht="13.5" x14ac:dyDescent="0.25"/>
    <row r="147" ht="13.5" x14ac:dyDescent="0.25"/>
    <row r="148" ht="13.5" x14ac:dyDescent="0.25"/>
    <row r="149" ht="13.5" x14ac:dyDescent="0.25"/>
    <row r="150" ht="13.5" x14ac:dyDescent="0.25"/>
    <row r="151" ht="13.5" x14ac:dyDescent="0.25"/>
    <row r="152" ht="13.5" x14ac:dyDescent="0.25"/>
    <row r="153" ht="13.5" x14ac:dyDescent="0.25"/>
    <row r="154" ht="13.5" x14ac:dyDescent="0.25"/>
    <row r="155" ht="13.5" x14ac:dyDescent="0.25"/>
    <row r="156" ht="13.5" x14ac:dyDescent="0.25"/>
    <row r="157" ht="13.5" x14ac:dyDescent="0.25"/>
    <row r="158" ht="13.5" x14ac:dyDescent="0.25"/>
    <row r="159" ht="13.5" x14ac:dyDescent="0.25"/>
    <row r="160" ht="13.5" x14ac:dyDescent="0.25"/>
    <row r="161" ht="13.5" x14ac:dyDescent="0.25"/>
    <row r="162" ht="13.5" x14ac:dyDescent="0.25"/>
    <row r="163" ht="13.5" x14ac:dyDescent="0.25"/>
    <row r="164" ht="13.5" x14ac:dyDescent="0.25"/>
    <row r="165" ht="13.5" x14ac:dyDescent="0.25"/>
    <row r="166" ht="13.5" x14ac:dyDescent="0.25"/>
    <row r="167" ht="13.5" x14ac:dyDescent="0.25"/>
    <row r="168" ht="13.5" x14ac:dyDescent="0.25"/>
    <row r="169" ht="13.5" x14ac:dyDescent="0.25"/>
    <row r="170" ht="13.5" x14ac:dyDescent="0.25"/>
    <row r="171" ht="13.5" x14ac:dyDescent="0.25"/>
    <row r="172" ht="13.5" x14ac:dyDescent="0.25"/>
    <row r="173" ht="13.5" x14ac:dyDescent="0.25"/>
    <row r="174" ht="13.5" x14ac:dyDescent="0.25"/>
    <row r="175" ht="13.5" x14ac:dyDescent="0.25"/>
    <row r="176" ht="13.5" x14ac:dyDescent="0.25"/>
    <row r="177" ht="13.5" x14ac:dyDescent="0.25"/>
    <row r="178" ht="13.5" x14ac:dyDescent="0.25"/>
    <row r="179" ht="13.5" x14ac:dyDescent="0.25"/>
    <row r="180" ht="13.5" x14ac:dyDescent="0.25"/>
    <row r="181" ht="13.5" x14ac:dyDescent="0.25"/>
    <row r="182" ht="13.5" x14ac:dyDescent="0.25"/>
    <row r="183" ht="13.5" x14ac:dyDescent="0.25"/>
    <row r="184" ht="13.5" x14ac:dyDescent="0.25"/>
    <row r="185" ht="13.5" x14ac:dyDescent="0.25"/>
    <row r="186" ht="13.5" x14ac:dyDescent="0.25"/>
    <row r="187" ht="13.5" x14ac:dyDescent="0.25"/>
    <row r="188" ht="13.5" x14ac:dyDescent="0.25"/>
    <row r="189" ht="13.5" x14ac:dyDescent="0.25"/>
    <row r="190" ht="13.5" x14ac:dyDescent="0.25"/>
    <row r="191" ht="13.5" x14ac:dyDescent="0.25"/>
    <row r="192" ht="13.5" x14ac:dyDescent="0.25"/>
    <row r="193" ht="13.5" x14ac:dyDescent="0.25"/>
    <row r="194" ht="13.5" x14ac:dyDescent="0.25"/>
    <row r="195" ht="13.5" x14ac:dyDescent="0.25"/>
    <row r="196" ht="13.5" x14ac:dyDescent="0.25"/>
    <row r="197" ht="13.5" x14ac:dyDescent="0.25"/>
    <row r="198" ht="13.5" x14ac:dyDescent="0.25"/>
    <row r="199" ht="13.5" x14ac:dyDescent="0.25"/>
    <row r="200" ht="13.5" x14ac:dyDescent="0.25"/>
    <row r="201" ht="13.5" x14ac:dyDescent="0.25"/>
    <row r="202" ht="13.5" x14ac:dyDescent="0.25"/>
    <row r="203" ht="13.5" x14ac:dyDescent="0.25"/>
    <row r="204" ht="13.5" x14ac:dyDescent="0.25"/>
    <row r="205" ht="13.5" x14ac:dyDescent="0.25"/>
    <row r="206" ht="13.5" x14ac:dyDescent="0.25"/>
    <row r="207" ht="13.5" x14ac:dyDescent="0.25"/>
    <row r="208" ht="13.5" x14ac:dyDescent="0.25"/>
    <row r="209" ht="13.5" x14ac:dyDescent="0.25"/>
    <row r="210" ht="13.5" x14ac:dyDescent="0.25"/>
    <row r="211" ht="13.5" x14ac:dyDescent="0.25"/>
    <row r="212" ht="13.5" x14ac:dyDescent="0.25"/>
    <row r="213" ht="13.5" x14ac:dyDescent="0.25"/>
    <row r="214" ht="13.5" x14ac:dyDescent="0.25"/>
    <row r="215" ht="13.5" x14ac:dyDescent="0.25"/>
    <row r="216" ht="13.5" x14ac:dyDescent="0.25"/>
    <row r="217" ht="13.5" x14ac:dyDescent="0.25"/>
    <row r="218" ht="13.5" x14ac:dyDescent="0.25"/>
    <row r="219" ht="13.5" x14ac:dyDescent="0.25"/>
    <row r="220" ht="13.5" x14ac:dyDescent="0.25"/>
    <row r="221" ht="13.5" x14ac:dyDescent="0.25"/>
    <row r="222" ht="13.5" x14ac:dyDescent="0.25"/>
    <row r="223" ht="13.5" x14ac:dyDescent="0.25"/>
    <row r="224" ht="13.5" x14ac:dyDescent="0.25"/>
    <row r="225" ht="13.5" x14ac:dyDescent="0.25"/>
    <row r="226" ht="13.5" x14ac:dyDescent="0.25"/>
    <row r="227" ht="13.5" x14ac:dyDescent="0.25"/>
    <row r="228" ht="13.5" x14ac:dyDescent="0.25"/>
    <row r="229" ht="13.5" x14ac:dyDescent="0.25"/>
    <row r="230" ht="13.5" x14ac:dyDescent="0.25"/>
    <row r="231" ht="13.5" x14ac:dyDescent="0.25"/>
    <row r="232" ht="13.5" x14ac:dyDescent="0.25"/>
    <row r="233" ht="13.5" x14ac:dyDescent="0.25"/>
    <row r="234" ht="13.5" x14ac:dyDescent="0.25"/>
    <row r="235" ht="13.5" x14ac:dyDescent="0.25"/>
    <row r="236" ht="13.5" x14ac:dyDescent="0.25"/>
    <row r="237" ht="13.5" x14ac:dyDescent="0.25"/>
    <row r="238" ht="13.5" x14ac:dyDescent="0.25"/>
    <row r="239" ht="13.5" x14ac:dyDescent="0.25"/>
    <row r="240" ht="13.5" x14ac:dyDescent="0.25"/>
    <row r="241" ht="13.5" x14ac:dyDescent="0.25"/>
    <row r="242" ht="13.5" x14ac:dyDescent="0.25"/>
    <row r="243" ht="13.5" x14ac:dyDescent="0.25"/>
    <row r="244" ht="13.5" x14ac:dyDescent="0.25"/>
    <row r="245" ht="13.5" x14ac:dyDescent="0.25"/>
    <row r="246" ht="13.5" x14ac:dyDescent="0.25"/>
    <row r="247" ht="13.5" x14ac:dyDescent="0.25"/>
    <row r="248" ht="13.5" x14ac:dyDescent="0.25"/>
    <row r="249" ht="13.5" x14ac:dyDescent="0.25"/>
    <row r="250" ht="13.5" x14ac:dyDescent="0.25"/>
    <row r="251" ht="13.5" x14ac:dyDescent="0.25"/>
    <row r="252" ht="13.5" x14ac:dyDescent="0.25"/>
    <row r="253" ht="13.5" x14ac:dyDescent="0.25"/>
    <row r="254" ht="13.5" x14ac:dyDescent="0.25"/>
    <row r="255" ht="13.5" x14ac:dyDescent="0.25"/>
    <row r="256" ht="13.5" x14ac:dyDescent="0.25"/>
    <row r="257" ht="13.5" x14ac:dyDescent="0.25"/>
    <row r="258" ht="13.5" x14ac:dyDescent="0.25"/>
    <row r="259" ht="13.5" x14ac:dyDescent="0.25"/>
    <row r="260" ht="13.5" x14ac:dyDescent="0.25"/>
    <row r="261" ht="13.5" x14ac:dyDescent="0.25"/>
    <row r="262" ht="13.5" x14ac:dyDescent="0.25"/>
    <row r="263" ht="13.5" x14ac:dyDescent="0.25"/>
    <row r="264" ht="13.5" x14ac:dyDescent="0.25"/>
    <row r="265" ht="13.5" x14ac:dyDescent="0.25"/>
    <row r="266" ht="13.5" x14ac:dyDescent="0.25"/>
    <row r="267" ht="13.5" x14ac:dyDescent="0.25"/>
    <row r="268" ht="13.5" x14ac:dyDescent="0.25"/>
    <row r="269" ht="13.5" x14ac:dyDescent="0.25"/>
    <row r="270" ht="13.5" x14ac:dyDescent="0.25"/>
    <row r="271" ht="13.5" x14ac:dyDescent="0.25"/>
    <row r="272" ht="13.5" x14ac:dyDescent="0.25"/>
    <row r="273" ht="13.5" x14ac:dyDescent="0.25"/>
    <row r="274" ht="13.5" x14ac:dyDescent="0.25"/>
    <row r="275" ht="13.5" x14ac:dyDescent="0.25"/>
    <row r="276" ht="13.5" x14ac:dyDescent="0.25"/>
    <row r="277" ht="13.5" x14ac:dyDescent="0.25"/>
    <row r="278" ht="13.5" x14ac:dyDescent="0.25"/>
    <row r="279" ht="13.5" x14ac:dyDescent="0.25"/>
    <row r="280" ht="13.5" x14ac:dyDescent="0.25"/>
    <row r="281" ht="13.5" x14ac:dyDescent="0.25"/>
    <row r="282" ht="13.5" x14ac:dyDescent="0.25"/>
    <row r="283" ht="13.5" x14ac:dyDescent="0.25"/>
    <row r="284" ht="13.5" x14ac:dyDescent="0.25"/>
    <row r="285" ht="13.5" x14ac:dyDescent="0.25"/>
    <row r="286" ht="13.5" x14ac:dyDescent="0.25"/>
    <row r="287" ht="13.5" x14ac:dyDescent="0.25"/>
    <row r="288" ht="13.5" x14ac:dyDescent="0.25"/>
    <row r="289" ht="13.5" x14ac:dyDescent="0.25"/>
    <row r="290" ht="13.5" x14ac:dyDescent="0.25"/>
    <row r="291" ht="13.5" x14ac:dyDescent="0.25"/>
    <row r="292" ht="13.5" x14ac:dyDescent="0.25"/>
    <row r="293" ht="13.5" x14ac:dyDescent="0.25"/>
    <row r="294" ht="13.5" x14ac:dyDescent="0.25"/>
    <row r="295" ht="13.5" x14ac:dyDescent="0.25"/>
    <row r="296" ht="13.5" x14ac:dyDescent="0.25"/>
    <row r="297" ht="13.5" x14ac:dyDescent="0.25"/>
    <row r="298" ht="13.5" x14ac:dyDescent="0.25"/>
    <row r="299" ht="13.5" x14ac:dyDescent="0.25"/>
    <row r="300" ht="13.5" x14ac:dyDescent="0.25"/>
    <row r="301" ht="13.5" x14ac:dyDescent="0.25"/>
    <row r="302" ht="13.5" x14ac:dyDescent="0.25"/>
    <row r="303" ht="13.5" x14ac:dyDescent="0.25"/>
    <row r="304" ht="13.5" x14ac:dyDescent="0.25"/>
    <row r="305" ht="13.5" x14ac:dyDescent="0.25"/>
    <row r="306" ht="13.5" x14ac:dyDescent="0.25"/>
    <row r="307" ht="13.5" x14ac:dyDescent="0.25"/>
    <row r="308" ht="13.5" x14ac:dyDescent="0.25"/>
    <row r="309" ht="13.5" x14ac:dyDescent="0.25"/>
    <row r="310" ht="13.5" x14ac:dyDescent="0.25"/>
    <row r="311" ht="13.5" x14ac:dyDescent="0.25"/>
    <row r="312" ht="13.5" x14ac:dyDescent="0.25"/>
    <row r="313" ht="13.5" x14ac:dyDescent="0.25"/>
    <row r="314" ht="13.5" x14ac:dyDescent="0.25"/>
    <row r="315" ht="13.5" x14ac:dyDescent="0.25"/>
    <row r="316" ht="13.5" x14ac:dyDescent="0.25"/>
    <row r="317" ht="13.5" x14ac:dyDescent="0.25"/>
    <row r="318" ht="13.5" x14ac:dyDescent="0.25"/>
    <row r="319" ht="13.5" x14ac:dyDescent="0.25"/>
    <row r="320" ht="13.5" x14ac:dyDescent="0.25"/>
    <row r="321" ht="13.5" x14ac:dyDescent="0.25"/>
    <row r="322" ht="13.5" x14ac:dyDescent="0.25"/>
    <row r="323" ht="13.5" x14ac:dyDescent="0.25"/>
    <row r="324" ht="13.5" x14ac:dyDescent="0.25"/>
    <row r="325" ht="13.5" x14ac:dyDescent="0.25"/>
    <row r="326" ht="13.5" x14ac:dyDescent="0.25"/>
    <row r="327" ht="13.5" x14ac:dyDescent="0.25"/>
    <row r="328" ht="13.5" x14ac:dyDescent="0.25"/>
    <row r="329" ht="13.5" x14ac:dyDescent="0.25"/>
    <row r="330" ht="13.5" x14ac:dyDescent="0.25"/>
    <row r="331" ht="13.5" x14ac:dyDescent="0.25"/>
    <row r="332" ht="13.5" x14ac:dyDescent="0.25"/>
    <row r="333" ht="13.5" x14ac:dyDescent="0.25"/>
    <row r="334" ht="13.5" x14ac:dyDescent="0.25"/>
    <row r="335" ht="13.5" x14ac:dyDescent="0.25"/>
    <row r="336" ht="13.5" x14ac:dyDescent="0.25"/>
    <row r="337" ht="13.5" x14ac:dyDescent="0.25"/>
    <row r="338" ht="13.5" x14ac:dyDescent="0.25"/>
    <row r="339" ht="13.5" x14ac:dyDescent="0.25"/>
    <row r="340" ht="13.5" x14ac:dyDescent="0.25"/>
    <row r="341" ht="13.5" x14ac:dyDescent="0.25"/>
    <row r="342" ht="13.5" x14ac:dyDescent="0.25"/>
    <row r="343" ht="13.5" x14ac:dyDescent="0.25"/>
    <row r="344" ht="13.5" x14ac:dyDescent="0.25"/>
    <row r="345" ht="13.5" x14ac:dyDescent="0.25"/>
    <row r="346" ht="13.5" x14ac:dyDescent="0.25"/>
    <row r="347" ht="13.5" x14ac:dyDescent="0.25"/>
    <row r="348" ht="13.5" x14ac:dyDescent="0.25"/>
    <row r="349" ht="13.5" x14ac:dyDescent="0.25"/>
    <row r="350" ht="13.5" x14ac:dyDescent="0.25"/>
    <row r="351" ht="13.5" x14ac:dyDescent="0.25"/>
    <row r="352" ht="13.5" x14ac:dyDescent="0.25"/>
    <row r="353" ht="13.5" x14ac:dyDescent="0.25"/>
    <row r="354" ht="13.5" x14ac:dyDescent="0.25"/>
    <row r="355" ht="13.5" x14ac:dyDescent="0.25"/>
    <row r="356" ht="13.5" x14ac:dyDescent="0.25"/>
    <row r="357" ht="13.5" x14ac:dyDescent="0.25"/>
    <row r="358" ht="13.5" x14ac:dyDescent="0.25"/>
    <row r="359" ht="13.5" x14ac:dyDescent="0.25"/>
    <row r="360" ht="13.5" x14ac:dyDescent="0.25"/>
    <row r="361" ht="13.5" x14ac:dyDescent="0.25"/>
    <row r="362" ht="13.5" x14ac:dyDescent="0.25"/>
    <row r="363" ht="13.5" x14ac:dyDescent="0.25"/>
    <row r="364" ht="13.5" x14ac:dyDescent="0.25"/>
    <row r="365" ht="13.5" x14ac:dyDescent="0.25"/>
    <row r="366" ht="13.5" x14ac:dyDescent="0.25"/>
    <row r="367" ht="13.5" x14ac:dyDescent="0.25"/>
    <row r="368" ht="13.5" x14ac:dyDescent="0.25"/>
    <row r="369" ht="13.5" x14ac:dyDescent="0.25"/>
    <row r="370" ht="13.5" x14ac:dyDescent="0.25"/>
    <row r="371" ht="13.5" x14ac:dyDescent="0.25"/>
    <row r="372" ht="13.5" x14ac:dyDescent="0.25"/>
    <row r="373" ht="13.5" x14ac:dyDescent="0.25"/>
    <row r="374" ht="13.5" x14ac:dyDescent="0.25"/>
    <row r="375" ht="13.5" x14ac:dyDescent="0.25"/>
    <row r="376" ht="13.5" x14ac:dyDescent="0.25"/>
    <row r="377" ht="13.5" x14ac:dyDescent="0.25"/>
    <row r="378" ht="13.5" x14ac:dyDescent="0.25"/>
    <row r="379" ht="13.5" x14ac:dyDescent="0.25"/>
    <row r="380" ht="13.5" x14ac:dyDescent="0.25"/>
    <row r="381" ht="13.5" x14ac:dyDescent="0.25"/>
    <row r="382" ht="13.5" x14ac:dyDescent="0.25"/>
    <row r="383" ht="13.5" x14ac:dyDescent="0.25"/>
    <row r="384" ht="13.5" x14ac:dyDescent="0.25"/>
    <row r="385" ht="13.5" x14ac:dyDescent="0.25"/>
    <row r="386" ht="13.5" x14ac:dyDescent="0.25"/>
    <row r="387" ht="13.5" x14ac:dyDescent="0.25"/>
    <row r="388" ht="13.5" x14ac:dyDescent="0.25"/>
    <row r="389" ht="13.5" x14ac:dyDescent="0.25"/>
    <row r="390" ht="13.5" x14ac:dyDescent="0.25"/>
    <row r="391" ht="13.5" x14ac:dyDescent="0.25"/>
    <row r="392" ht="13.5" x14ac:dyDescent="0.25"/>
    <row r="393" ht="13.5" x14ac:dyDescent="0.25"/>
    <row r="394" ht="13.5" x14ac:dyDescent="0.25"/>
    <row r="395" ht="13.5" x14ac:dyDescent="0.25"/>
    <row r="396" ht="13.5" x14ac:dyDescent="0.25"/>
    <row r="397" ht="13.5" x14ac:dyDescent="0.25"/>
    <row r="398" ht="13.5" x14ac:dyDescent="0.25"/>
    <row r="399" ht="13.5" x14ac:dyDescent="0.25"/>
    <row r="400" ht="13.5" x14ac:dyDescent="0.25"/>
    <row r="401" ht="13.5" x14ac:dyDescent="0.25"/>
    <row r="402" ht="13.5" x14ac:dyDescent="0.25"/>
    <row r="403" ht="13.5" x14ac:dyDescent="0.25"/>
    <row r="404" ht="13.5" x14ac:dyDescent="0.25"/>
    <row r="405" ht="13.5" x14ac:dyDescent="0.25"/>
    <row r="406" ht="13.5" x14ac:dyDescent="0.25"/>
    <row r="407" ht="13.5" x14ac:dyDescent="0.25"/>
    <row r="408" ht="13.5" x14ac:dyDescent="0.25"/>
    <row r="409" ht="13.5" x14ac:dyDescent="0.25"/>
    <row r="410" ht="13.5" x14ac:dyDescent="0.25"/>
    <row r="411" ht="13.5" x14ac:dyDescent="0.25"/>
    <row r="412" ht="13.5" x14ac:dyDescent="0.25"/>
    <row r="413" ht="13.5" x14ac:dyDescent="0.25"/>
    <row r="414" ht="13.5" x14ac:dyDescent="0.25"/>
    <row r="415" ht="13.5" x14ac:dyDescent="0.25"/>
    <row r="416" ht="13.5" x14ac:dyDescent="0.25"/>
    <row r="417" ht="13.5" x14ac:dyDescent="0.25"/>
    <row r="418" ht="13.5" x14ac:dyDescent="0.25"/>
    <row r="419" ht="13.5" x14ac:dyDescent="0.25"/>
    <row r="420" ht="13.5" x14ac:dyDescent="0.25"/>
    <row r="421" ht="13.5" x14ac:dyDescent="0.25"/>
    <row r="422" ht="13.5" x14ac:dyDescent="0.25"/>
    <row r="423" ht="13.5" x14ac:dyDescent="0.25"/>
    <row r="424" ht="13.5" x14ac:dyDescent="0.25"/>
    <row r="425" ht="13.5" x14ac:dyDescent="0.25"/>
    <row r="426" ht="13.5" x14ac:dyDescent="0.25"/>
    <row r="427" ht="13.5" x14ac:dyDescent="0.25"/>
    <row r="428" ht="13.5" x14ac:dyDescent="0.25"/>
    <row r="429" ht="13.5" x14ac:dyDescent="0.25"/>
    <row r="430" ht="13.5" x14ac:dyDescent="0.25"/>
    <row r="431" ht="13.5" x14ac:dyDescent="0.25"/>
    <row r="432" ht="13.5" x14ac:dyDescent="0.25"/>
    <row r="433" ht="13.5" x14ac:dyDescent="0.25"/>
    <row r="434" ht="13.5" x14ac:dyDescent="0.25"/>
    <row r="435" ht="13.5" x14ac:dyDescent="0.25"/>
    <row r="436" ht="13.5" x14ac:dyDescent="0.25"/>
    <row r="437" ht="13.5" x14ac:dyDescent="0.25"/>
    <row r="438" ht="13.5" x14ac:dyDescent="0.25"/>
    <row r="439" ht="13.5" x14ac:dyDescent="0.25"/>
    <row r="440" ht="13.5" x14ac:dyDescent="0.25"/>
    <row r="441" ht="13.5" x14ac:dyDescent="0.25"/>
    <row r="442" ht="13.5" x14ac:dyDescent="0.25"/>
    <row r="443" ht="13.5" x14ac:dyDescent="0.25"/>
    <row r="444" ht="13.5" x14ac:dyDescent="0.25"/>
    <row r="445" ht="13.5" x14ac:dyDescent="0.25"/>
    <row r="446" ht="13.5" x14ac:dyDescent="0.25"/>
    <row r="447" ht="13.5" x14ac:dyDescent="0.25"/>
    <row r="448" ht="13.5" x14ac:dyDescent="0.25"/>
    <row r="449" ht="13.5" x14ac:dyDescent="0.25"/>
    <row r="450" ht="13.5" x14ac:dyDescent="0.25"/>
    <row r="451" ht="13.5" x14ac:dyDescent="0.25"/>
    <row r="452" ht="13.5" x14ac:dyDescent="0.25"/>
    <row r="453" ht="13.5" x14ac:dyDescent="0.25"/>
    <row r="454" ht="13.5" x14ac:dyDescent="0.25"/>
    <row r="455" ht="13.5" x14ac:dyDescent="0.25"/>
    <row r="456" ht="13.5" x14ac:dyDescent="0.25"/>
    <row r="457" ht="13.5" x14ac:dyDescent="0.25"/>
    <row r="458" ht="13.5" x14ac:dyDescent="0.25"/>
    <row r="459" ht="13.5" x14ac:dyDescent="0.25"/>
    <row r="460" ht="13.5" x14ac:dyDescent="0.25"/>
    <row r="461" ht="13.5" x14ac:dyDescent="0.25"/>
    <row r="462" ht="13.5" x14ac:dyDescent="0.25"/>
    <row r="463" ht="13.5" x14ac:dyDescent="0.25"/>
    <row r="464" ht="13.5" x14ac:dyDescent="0.25"/>
    <row r="465" ht="13.5" x14ac:dyDescent="0.25"/>
    <row r="466" ht="13.5" x14ac:dyDescent="0.25"/>
    <row r="467" ht="13.5" x14ac:dyDescent="0.25"/>
    <row r="468" ht="13.5" x14ac:dyDescent="0.25"/>
    <row r="469" ht="13.5" x14ac:dyDescent="0.25"/>
    <row r="470" ht="13.5" x14ac:dyDescent="0.25"/>
    <row r="471" ht="13.5" x14ac:dyDescent="0.25"/>
    <row r="472" ht="13.5" x14ac:dyDescent="0.25"/>
    <row r="473" ht="13.5" x14ac:dyDescent="0.25"/>
    <row r="474" ht="13.5" x14ac:dyDescent="0.25"/>
    <row r="475" ht="13.5" x14ac:dyDescent="0.25"/>
    <row r="476" ht="13.5" x14ac:dyDescent="0.25"/>
    <row r="477" ht="13.5" x14ac:dyDescent="0.25"/>
    <row r="478" ht="13.5" x14ac:dyDescent="0.25"/>
    <row r="479" ht="13.5" x14ac:dyDescent="0.25"/>
    <row r="480" ht="13.5" x14ac:dyDescent="0.25"/>
    <row r="481" ht="13.5" x14ac:dyDescent="0.25"/>
    <row r="482" ht="13.5" x14ac:dyDescent="0.25"/>
    <row r="483" ht="13.5" x14ac:dyDescent="0.25"/>
    <row r="484" ht="13.5" x14ac:dyDescent="0.25"/>
    <row r="485" ht="13.5" x14ac:dyDescent="0.25"/>
    <row r="486" ht="13.5" x14ac:dyDescent="0.25"/>
    <row r="487" ht="13.5" x14ac:dyDescent="0.25"/>
    <row r="488" ht="13.5" x14ac:dyDescent="0.25"/>
    <row r="489" ht="13.5" x14ac:dyDescent="0.25"/>
    <row r="490" ht="13.5" x14ac:dyDescent="0.25"/>
    <row r="491" ht="13.5" x14ac:dyDescent="0.25"/>
    <row r="492" ht="13.5" x14ac:dyDescent="0.25"/>
    <row r="493" ht="13.5" x14ac:dyDescent="0.25"/>
    <row r="494" ht="13.5" x14ac:dyDescent="0.25"/>
    <row r="495" ht="13.5" x14ac:dyDescent="0.25"/>
    <row r="496" ht="13.5" x14ac:dyDescent="0.25"/>
    <row r="497" ht="13.5" x14ac:dyDescent="0.25"/>
    <row r="498" ht="13.5" x14ac:dyDescent="0.25"/>
    <row r="499" ht="13.5" x14ac:dyDescent="0.25"/>
    <row r="500" ht="13.5" x14ac:dyDescent="0.25"/>
    <row r="501" ht="13.5" x14ac:dyDescent="0.25"/>
    <row r="502" ht="13.5" x14ac:dyDescent="0.25"/>
    <row r="503" ht="13.5" x14ac:dyDescent="0.25"/>
    <row r="504" ht="13.5" x14ac:dyDescent="0.25"/>
    <row r="505" ht="13.5" x14ac:dyDescent="0.25"/>
    <row r="506" ht="13.5" x14ac:dyDescent="0.25"/>
    <row r="507" ht="13.5" x14ac:dyDescent="0.25"/>
    <row r="508" ht="13.5" x14ac:dyDescent="0.25"/>
    <row r="509" ht="13.5" x14ac:dyDescent="0.25"/>
    <row r="510" ht="13.5" x14ac:dyDescent="0.25"/>
    <row r="511" ht="13.5" x14ac:dyDescent="0.25"/>
    <row r="512" ht="13.5" x14ac:dyDescent="0.25"/>
    <row r="513" ht="13.5" x14ac:dyDescent="0.25"/>
    <row r="514" ht="13.5" x14ac:dyDescent="0.25"/>
    <row r="515" ht="13.5" x14ac:dyDescent="0.25"/>
    <row r="516" ht="13.5" x14ac:dyDescent="0.25"/>
    <row r="517" ht="13.5" x14ac:dyDescent="0.25"/>
    <row r="518" ht="13.5" x14ac:dyDescent="0.25"/>
    <row r="519" ht="13.5" x14ac:dyDescent="0.25"/>
    <row r="520" ht="13.5" x14ac:dyDescent="0.25"/>
    <row r="521" ht="13.5" x14ac:dyDescent="0.25"/>
    <row r="522" ht="13.5" x14ac:dyDescent="0.25"/>
    <row r="523" ht="13.5" x14ac:dyDescent="0.25"/>
    <row r="524" ht="13.5" x14ac:dyDescent="0.25"/>
    <row r="525" ht="13.5" x14ac:dyDescent="0.25"/>
    <row r="526" ht="13.5" x14ac:dyDescent="0.25"/>
    <row r="527" ht="13.5" x14ac:dyDescent="0.25"/>
    <row r="528" ht="13.5" x14ac:dyDescent="0.25"/>
    <row r="529" ht="13.5" x14ac:dyDescent="0.25"/>
    <row r="530" ht="13.5" x14ac:dyDescent="0.25"/>
    <row r="531" ht="13.5" x14ac:dyDescent="0.25"/>
    <row r="532" ht="13.5" x14ac:dyDescent="0.25"/>
    <row r="533" ht="13.5" x14ac:dyDescent="0.25"/>
    <row r="534" ht="13.5" x14ac:dyDescent="0.25"/>
    <row r="535" ht="13.5" x14ac:dyDescent="0.25"/>
    <row r="536" ht="13.5" x14ac:dyDescent="0.25"/>
    <row r="537" ht="13.5" x14ac:dyDescent="0.25"/>
    <row r="538" ht="13.5" x14ac:dyDescent="0.25"/>
    <row r="539" ht="13.5" x14ac:dyDescent="0.25"/>
    <row r="540" ht="13.5" x14ac:dyDescent="0.25"/>
    <row r="541" ht="13.5" x14ac:dyDescent="0.25"/>
    <row r="542" ht="13.5" x14ac:dyDescent="0.25"/>
    <row r="543" ht="13.5" x14ac:dyDescent="0.25"/>
    <row r="544" ht="13.5" x14ac:dyDescent="0.25"/>
    <row r="545" ht="13.5" x14ac:dyDescent="0.25"/>
    <row r="546" ht="13.5" x14ac:dyDescent="0.25"/>
    <row r="547" ht="13.5" x14ac:dyDescent="0.25"/>
    <row r="548" ht="13.5" x14ac:dyDescent="0.25"/>
    <row r="549" ht="13.5" x14ac:dyDescent="0.25"/>
    <row r="550" ht="13.5" x14ac:dyDescent="0.25"/>
    <row r="551" ht="13.5" x14ac:dyDescent="0.25"/>
    <row r="552" ht="13.5" x14ac:dyDescent="0.25"/>
    <row r="553" ht="13.5" x14ac:dyDescent="0.25"/>
    <row r="554" ht="13.5" x14ac:dyDescent="0.25"/>
    <row r="555" ht="13.5" x14ac:dyDescent="0.25"/>
    <row r="556" ht="13.5" x14ac:dyDescent="0.25"/>
    <row r="557" ht="13.5" x14ac:dyDescent="0.25"/>
    <row r="558" ht="13.5" x14ac:dyDescent="0.25"/>
    <row r="559" ht="13.5" x14ac:dyDescent="0.25"/>
    <row r="560" ht="13.5" x14ac:dyDescent="0.25"/>
    <row r="561" ht="13.5" x14ac:dyDescent="0.25"/>
    <row r="562" ht="13.5" x14ac:dyDescent="0.25"/>
    <row r="563" ht="13.5" x14ac:dyDescent="0.25"/>
    <row r="564" ht="13.5" x14ac:dyDescent="0.25"/>
    <row r="565" ht="13.5" x14ac:dyDescent="0.25"/>
    <row r="566" ht="13.5" x14ac:dyDescent="0.25"/>
    <row r="567" ht="13.5" x14ac:dyDescent="0.25"/>
    <row r="568" ht="13.5" x14ac:dyDescent="0.25"/>
    <row r="569" ht="13.5" x14ac:dyDescent="0.25"/>
    <row r="570" ht="13.5" x14ac:dyDescent="0.25"/>
    <row r="571" ht="13.5" x14ac:dyDescent="0.25"/>
    <row r="572" ht="13.5" x14ac:dyDescent="0.25"/>
    <row r="573" ht="13.5" x14ac:dyDescent="0.25"/>
    <row r="574" ht="13.5" x14ac:dyDescent="0.25"/>
    <row r="575" ht="13.5" x14ac:dyDescent="0.25"/>
    <row r="576" ht="13.5" x14ac:dyDescent="0.25"/>
    <row r="577" ht="13.5" x14ac:dyDescent="0.25"/>
    <row r="578" ht="13.5" x14ac:dyDescent="0.25"/>
    <row r="579" ht="13.5" x14ac:dyDescent="0.25"/>
    <row r="580" ht="13.5" x14ac:dyDescent="0.25"/>
    <row r="581" ht="13.5" x14ac:dyDescent="0.25"/>
    <row r="582" ht="13.5" x14ac:dyDescent="0.25"/>
    <row r="583" ht="13.5" x14ac:dyDescent="0.25"/>
    <row r="584" ht="13.5" x14ac:dyDescent="0.25"/>
    <row r="585" ht="13.5" x14ac:dyDescent="0.25"/>
    <row r="586" ht="13.5" x14ac:dyDescent="0.25"/>
    <row r="587" ht="13.5" x14ac:dyDescent="0.25"/>
    <row r="588" ht="13.5" x14ac:dyDescent="0.25"/>
    <row r="589" ht="13.5" x14ac:dyDescent="0.25"/>
    <row r="590" ht="13.5" x14ac:dyDescent="0.25"/>
    <row r="591" ht="13.5" x14ac:dyDescent="0.25"/>
    <row r="592" ht="13.5" x14ac:dyDescent="0.25"/>
    <row r="593" ht="13.5" x14ac:dyDescent="0.25"/>
    <row r="594" ht="13.5" x14ac:dyDescent="0.25"/>
    <row r="595" ht="13.5" x14ac:dyDescent="0.25"/>
    <row r="596" ht="13.5" x14ac:dyDescent="0.25"/>
    <row r="597" ht="13.5" x14ac:dyDescent="0.25"/>
    <row r="598" ht="13.5" x14ac:dyDescent="0.25"/>
    <row r="599" ht="13.5" x14ac:dyDescent="0.25"/>
    <row r="600" ht="13.5" x14ac:dyDescent="0.25"/>
    <row r="601" ht="13.5" x14ac:dyDescent="0.25"/>
    <row r="602" ht="13.5" x14ac:dyDescent="0.25"/>
    <row r="603" ht="13.5" x14ac:dyDescent="0.25"/>
    <row r="604" ht="13.5" x14ac:dyDescent="0.25"/>
    <row r="605" ht="13.5" x14ac:dyDescent="0.25"/>
    <row r="606" ht="13.5" x14ac:dyDescent="0.25"/>
    <row r="607" ht="13.5" x14ac:dyDescent="0.25"/>
    <row r="608" ht="13.5" x14ac:dyDescent="0.25"/>
    <row r="609" ht="13.5" x14ac:dyDescent="0.25"/>
    <row r="610" ht="13.5" x14ac:dyDescent="0.25"/>
    <row r="611" ht="13.5" x14ac:dyDescent="0.25"/>
    <row r="612" ht="13.5" x14ac:dyDescent="0.25"/>
    <row r="613" ht="13.5" x14ac:dyDescent="0.25"/>
    <row r="614" ht="13.5" x14ac:dyDescent="0.25"/>
    <row r="615" ht="13.5" x14ac:dyDescent="0.25"/>
    <row r="616" ht="13.5" x14ac:dyDescent="0.25"/>
    <row r="617" ht="13.5" x14ac:dyDescent="0.25"/>
    <row r="618" ht="13.5" x14ac:dyDescent="0.25"/>
    <row r="619" ht="13.5" x14ac:dyDescent="0.25"/>
    <row r="620" ht="13.5" x14ac:dyDescent="0.25"/>
    <row r="621" ht="13.5" x14ac:dyDescent="0.25"/>
    <row r="622" ht="13.5" x14ac:dyDescent="0.25"/>
    <row r="623" ht="13.5" x14ac:dyDescent="0.25"/>
    <row r="624" ht="13.5" x14ac:dyDescent="0.25"/>
    <row r="625" ht="13.5" x14ac:dyDescent="0.25"/>
    <row r="626" ht="13.5" x14ac:dyDescent="0.25"/>
    <row r="627" ht="13.5" x14ac:dyDescent="0.25"/>
    <row r="628" ht="13.5" x14ac:dyDescent="0.25"/>
    <row r="629" ht="13.5" x14ac:dyDescent="0.25"/>
    <row r="630" ht="13.5" x14ac:dyDescent="0.25"/>
    <row r="631" ht="13.5" x14ac:dyDescent="0.25"/>
    <row r="632" ht="13.5" x14ac:dyDescent="0.25"/>
    <row r="633" ht="13.5" x14ac:dyDescent="0.25"/>
    <row r="634" ht="13.5" x14ac:dyDescent="0.25"/>
    <row r="635" ht="13.5" x14ac:dyDescent="0.25"/>
    <row r="636" ht="13.5" x14ac:dyDescent="0.25"/>
    <row r="637" ht="13.5" x14ac:dyDescent="0.25"/>
    <row r="638" ht="13.5" x14ac:dyDescent="0.25"/>
    <row r="639" ht="13.5" x14ac:dyDescent="0.25"/>
    <row r="640" ht="13.5" x14ac:dyDescent="0.25"/>
    <row r="641" ht="13.5" x14ac:dyDescent="0.25"/>
    <row r="642" ht="13.5" x14ac:dyDescent="0.25"/>
    <row r="643" ht="13.5" x14ac:dyDescent="0.25"/>
    <row r="644" ht="13.5" x14ac:dyDescent="0.25"/>
    <row r="645" ht="13.5" x14ac:dyDescent="0.25"/>
    <row r="646" ht="13.5" x14ac:dyDescent="0.25"/>
    <row r="647" ht="13.5" x14ac:dyDescent="0.25"/>
    <row r="648" ht="13.5" x14ac:dyDescent="0.25"/>
    <row r="649" ht="13.5" x14ac:dyDescent="0.25"/>
    <row r="650" ht="13.5" x14ac:dyDescent="0.25"/>
    <row r="651" ht="13.5" x14ac:dyDescent="0.25"/>
    <row r="652" ht="13.5" x14ac:dyDescent="0.25"/>
    <row r="653" ht="13.5" x14ac:dyDescent="0.25"/>
    <row r="654" ht="13.5" x14ac:dyDescent="0.25"/>
    <row r="655" ht="13.5" x14ac:dyDescent="0.25"/>
    <row r="656" ht="13.5" x14ac:dyDescent="0.25"/>
    <row r="657" ht="13.5" x14ac:dyDescent="0.25"/>
    <row r="658" ht="13.5" x14ac:dyDescent="0.25"/>
    <row r="659" ht="13.5" x14ac:dyDescent="0.25"/>
    <row r="660" ht="13.5" x14ac:dyDescent="0.25"/>
    <row r="661" ht="13.5" x14ac:dyDescent="0.25"/>
    <row r="662" ht="13.5" x14ac:dyDescent="0.25"/>
    <row r="663" ht="13.5" x14ac:dyDescent="0.25"/>
    <row r="664" ht="13.5" x14ac:dyDescent="0.25"/>
    <row r="665" ht="13.5" x14ac:dyDescent="0.25"/>
    <row r="666" ht="13.5" x14ac:dyDescent="0.25"/>
    <row r="667" ht="13.5" x14ac:dyDescent="0.25"/>
    <row r="668" ht="13.5" x14ac:dyDescent="0.25"/>
    <row r="669" ht="13.5" x14ac:dyDescent="0.25"/>
    <row r="670" ht="13.5" x14ac:dyDescent="0.25"/>
    <row r="671" ht="13.5" x14ac:dyDescent="0.25"/>
    <row r="672" ht="13.5" x14ac:dyDescent="0.25"/>
    <row r="673" ht="13.5" x14ac:dyDescent="0.25"/>
    <row r="674" ht="13.5" x14ac:dyDescent="0.25"/>
    <row r="675" ht="13.5" x14ac:dyDescent="0.25"/>
    <row r="676" ht="13.5" x14ac:dyDescent="0.25"/>
    <row r="677" ht="13.5" x14ac:dyDescent="0.25"/>
    <row r="678" ht="13.5" x14ac:dyDescent="0.25"/>
    <row r="679" ht="13.5" x14ac:dyDescent="0.25"/>
    <row r="680" ht="13.5" x14ac:dyDescent="0.25"/>
    <row r="681" ht="13.5" x14ac:dyDescent="0.25"/>
    <row r="682" ht="13.5" x14ac:dyDescent="0.25"/>
    <row r="683" ht="13.5" x14ac:dyDescent="0.25"/>
    <row r="684" ht="13.5" x14ac:dyDescent="0.25"/>
    <row r="685" ht="13.5" x14ac:dyDescent="0.25"/>
    <row r="686" ht="13.5" x14ac:dyDescent="0.25"/>
    <row r="687" ht="13.5" x14ac:dyDescent="0.25"/>
    <row r="688" ht="13.5" x14ac:dyDescent="0.25"/>
    <row r="689" ht="13.5" x14ac:dyDescent="0.25"/>
    <row r="690" ht="13.5" x14ac:dyDescent="0.25"/>
    <row r="691" ht="13.5" x14ac:dyDescent="0.25"/>
    <row r="692" ht="13.5" x14ac:dyDescent="0.25"/>
    <row r="693" ht="13.5" x14ac:dyDescent="0.25"/>
    <row r="694" ht="13.5" x14ac:dyDescent="0.25"/>
    <row r="695" ht="13.5" x14ac:dyDescent="0.25"/>
    <row r="696" ht="13.5" x14ac:dyDescent="0.25"/>
    <row r="697" ht="13.5" x14ac:dyDescent="0.25"/>
    <row r="698" ht="13.5" x14ac:dyDescent="0.25"/>
    <row r="699" ht="13.5" x14ac:dyDescent="0.25"/>
    <row r="700" ht="13.5" x14ac:dyDescent="0.25"/>
    <row r="701" ht="13.5" x14ac:dyDescent="0.25"/>
    <row r="702" ht="13.5" x14ac:dyDescent="0.25"/>
    <row r="703" ht="13.5" x14ac:dyDescent="0.25"/>
    <row r="704" ht="13.5" x14ac:dyDescent="0.25"/>
    <row r="705" ht="13.5" x14ac:dyDescent="0.25"/>
    <row r="706" ht="13.5" x14ac:dyDescent="0.25"/>
    <row r="707" ht="13.5" x14ac:dyDescent="0.25"/>
    <row r="708" ht="13.5" x14ac:dyDescent="0.25"/>
    <row r="709" ht="13.5" x14ac:dyDescent="0.25"/>
    <row r="710" ht="13.5" x14ac:dyDescent="0.25"/>
    <row r="711" ht="13.5" x14ac:dyDescent="0.25"/>
    <row r="712" ht="13.5" x14ac:dyDescent="0.25"/>
    <row r="713" ht="13.5" x14ac:dyDescent="0.25"/>
    <row r="714" ht="13.5" x14ac:dyDescent="0.25"/>
    <row r="715" ht="13.5" x14ac:dyDescent="0.25"/>
    <row r="716" ht="13.5" x14ac:dyDescent="0.25"/>
    <row r="717" ht="13.5" x14ac:dyDescent="0.25"/>
    <row r="718" ht="13.5" x14ac:dyDescent="0.25"/>
    <row r="719" ht="13.5" x14ac:dyDescent="0.25"/>
    <row r="720" ht="13.5" x14ac:dyDescent="0.25"/>
    <row r="721" ht="13.5" x14ac:dyDescent="0.25"/>
    <row r="722" ht="13.5" x14ac:dyDescent="0.25"/>
    <row r="723" ht="13.5" x14ac:dyDescent="0.25"/>
    <row r="724" ht="13.5" x14ac:dyDescent="0.25"/>
    <row r="725" ht="13.5" x14ac:dyDescent="0.25"/>
    <row r="726" ht="13.5" x14ac:dyDescent="0.25"/>
    <row r="727" ht="13.5" x14ac:dyDescent="0.25"/>
    <row r="728" ht="13.5" x14ac:dyDescent="0.25"/>
    <row r="729" ht="13.5" x14ac:dyDescent="0.25"/>
    <row r="730" ht="13.5" x14ac:dyDescent="0.25"/>
    <row r="731" ht="13.5" x14ac:dyDescent="0.25"/>
    <row r="732" ht="13.5" x14ac:dyDescent="0.25"/>
    <row r="733" ht="13.5" x14ac:dyDescent="0.25"/>
    <row r="734" ht="13.5" x14ac:dyDescent="0.25"/>
    <row r="735" ht="13.5" x14ac:dyDescent="0.25"/>
    <row r="736" ht="13.5" x14ac:dyDescent="0.25"/>
    <row r="737" ht="13.5" x14ac:dyDescent="0.25"/>
    <row r="738" ht="13.5" x14ac:dyDescent="0.25"/>
    <row r="739" ht="13.5" x14ac:dyDescent="0.25"/>
    <row r="740" ht="13.5" x14ac:dyDescent="0.25"/>
    <row r="741" ht="13.5" x14ac:dyDescent="0.25"/>
    <row r="742" ht="13.5" x14ac:dyDescent="0.25"/>
    <row r="743" ht="13.5" x14ac:dyDescent="0.25"/>
    <row r="744" ht="13.5" x14ac:dyDescent="0.25"/>
    <row r="745" ht="13.5" x14ac:dyDescent="0.25"/>
    <row r="746" ht="13.5" x14ac:dyDescent="0.25"/>
    <row r="747" ht="13.5" x14ac:dyDescent="0.25"/>
    <row r="748" ht="13.5" x14ac:dyDescent="0.25"/>
    <row r="749" ht="13.5" x14ac:dyDescent="0.25"/>
    <row r="750" ht="13.5" x14ac:dyDescent="0.25"/>
    <row r="751" ht="13.5" x14ac:dyDescent="0.25"/>
    <row r="752" ht="13.5" x14ac:dyDescent="0.25"/>
    <row r="753" ht="13.5" x14ac:dyDescent="0.25"/>
    <row r="754" ht="13.5" x14ac:dyDescent="0.25"/>
    <row r="755" ht="13.5" x14ac:dyDescent="0.25"/>
    <row r="756" ht="13.5" x14ac:dyDescent="0.25"/>
    <row r="757" ht="13.5" x14ac:dyDescent="0.25"/>
    <row r="758" ht="13.5" x14ac:dyDescent="0.25"/>
    <row r="759" ht="13.5" x14ac:dyDescent="0.25"/>
    <row r="760" ht="13.5" x14ac:dyDescent="0.25"/>
    <row r="761" ht="13.5" x14ac:dyDescent="0.25"/>
    <row r="762" ht="13.5" x14ac:dyDescent="0.25"/>
    <row r="763" ht="13.5" x14ac:dyDescent="0.25"/>
    <row r="764" ht="13.5" x14ac:dyDescent="0.25"/>
    <row r="765" ht="13.5" x14ac:dyDescent="0.25"/>
    <row r="766" ht="13.5" x14ac:dyDescent="0.25"/>
    <row r="767" ht="13.5" x14ac:dyDescent="0.25"/>
    <row r="768" ht="13.5" x14ac:dyDescent="0.25"/>
    <row r="769" ht="13.5" x14ac:dyDescent="0.25"/>
    <row r="770" ht="13.5" x14ac:dyDescent="0.25"/>
    <row r="771" ht="13.5" x14ac:dyDescent="0.25"/>
    <row r="772" ht="13.5" x14ac:dyDescent="0.25"/>
    <row r="773" ht="13.5" x14ac:dyDescent="0.25"/>
    <row r="774" ht="13.5" x14ac:dyDescent="0.25"/>
    <row r="775" ht="13.5" x14ac:dyDescent="0.25"/>
    <row r="776" ht="13.5" x14ac:dyDescent="0.25"/>
    <row r="777" ht="13.5" x14ac:dyDescent="0.25"/>
    <row r="778" ht="13.5" x14ac:dyDescent="0.25"/>
    <row r="779" ht="13.5" x14ac:dyDescent="0.25"/>
    <row r="780" ht="13.5" x14ac:dyDescent="0.25"/>
    <row r="781" ht="13.5" x14ac:dyDescent="0.25"/>
    <row r="782" ht="13.5" x14ac:dyDescent="0.25"/>
    <row r="783" ht="13.5" x14ac:dyDescent="0.25"/>
    <row r="784" ht="13.5" x14ac:dyDescent="0.25"/>
    <row r="785" ht="13.5" x14ac:dyDescent="0.25"/>
    <row r="786" ht="13.5" x14ac:dyDescent="0.25"/>
    <row r="787" ht="13.5" x14ac:dyDescent="0.25"/>
    <row r="788" ht="13.5" x14ac:dyDescent="0.25"/>
    <row r="789" ht="13.5" x14ac:dyDescent="0.25"/>
    <row r="790" ht="13.5" x14ac:dyDescent="0.25"/>
    <row r="791" ht="13.5" x14ac:dyDescent="0.25"/>
    <row r="792" ht="13.5" x14ac:dyDescent="0.25"/>
    <row r="793" ht="13.5" x14ac:dyDescent="0.25"/>
    <row r="794" ht="13.5" x14ac:dyDescent="0.25"/>
    <row r="795" ht="13.5" x14ac:dyDescent="0.25"/>
    <row r="796" ht="13.5" x14ac:dyDescent="0.25"/>
    <row r="797" ht="13.5" x14ac:dyDescent="0.25"/>
    <row r="798" ht="13.5" x14ac:dyDescent="0.25"/>
    <row r="799" ht="13.5" x14ac:dyDescent="0.25"/>
    <row r="800" ht="13.5" x14ac:dyDescent="0.25"/>
    <row r="801" ht="13.5" x14ac:dyDescent="0.25"/>
    <row r="802" ht="13.5" x14ac:dyDescent="0.25"/>
    <row r="803" ht="13.5" x14ac:dyDescent="0.25"/>
    <row r="804" ht="13.5" x14ac:dyDescent="0.25"/>
    <row r="805" ht="13.5" x14ac:dyDescent="0.25"/>
    <row r="806" ht="13.5" x14ac:dyDescent="0.25"/>
    <row r="807" ht="13.5" x14ac:dyDescent="0.25"/>
    <row r="808" ht="13.5" x14ac:dyDescent="0.25"/>
    <row r="809" ht="13.5" x14ac:dyDescent="0.25"/>
    <row r="810" ht="13.5" x14ac:dyDescent="0.25"/>
    <row r="811" ht="13.5" x14ac:dyDescent="0.25"/>
    <row r="812" ht="13.5" x14ac:dyDescent="0.25"/>
    <row r="813" ht="13.5" x14ac:dyDescent="0.25"/>
    <row r="814" ht="13.5" x14ac:dyDescent="0.25"/>
    <row r="815" ht="13.5" x14ac:dyDescent="0.25"/>
    <row r="816" ht="13.5" x14ac:dyDescent="0.25"/>
    <row r="817" ht="13.5" x14ac:dyDescent="0.25"/>
    <row r="818" ht="13.5" x14ac:dyDescent="0.25"/>
    <row r="819" ht="13.5" x14ac:dyDescent="0.25"/>
    <row r="820" ht="13.5" x14ac:dyDescent="0.25"/>
    <row r="821" ht="13.5" x14ac:dyDescent="0.25"/>
    <row r="822" ht="13.5" x14ac:dyDescent="0.25"/>
    <row r="823" ht="13.5" x14ac:dyDescent="0.25"/>
    <row r="824" ht="13.5" x14ac:dyDescent="0.25"/>
    <row r="825" ht="13.5" x14ac:dyDescent="0.25"/>
    <row r="826" ht="13.5" x14ac:dyDescent="0.25"/>
    <row r="827" ht="13.5" x14ac:dyDescent="0.25"/>
    <row r="828" ht="13.5" x14ac:dyDescent="0.25"/>
    <row r="829" ht="13.5" x14ac:dyDescent="0.25"/>
    <row r="830" ht="13.5" x14ac:dyDescent="0.25"/>
    <row r="831" ht="13.5" x14ac:dyDescent="0.25"/>
    <row r="832" ht="13.5" x14ac:dyDescent="0.25"/>
    <row r="833" ht="13.5" x14ac:dyDescent="0.25"/>
    <row r="834" ht="13.5" x14ac:dyDescent="0.25"/>
    <row r="835" ht="13.5" x14ac:dyDescent="0.25"/>
    <row r="836" ht="13.5" x14ac:dyDescent="0.25"/>
    <row r="837" ht="13.5" x14ac:dyDescent="0.25"/>
    <row r="838" ht="13.5" x14ac:dyDescent="0.25"/>
    <row r="839" ht="13.5" x14ac:dyDescent="0.25"/>
    <row r="840" ht="13.5" x14ac:dyDescent="0.25"/>
    <row r="841" ht="13.5" x14ac:dyDescent="0.25"/>
    <row r="842" ht="13.5" x14ac:dyDescent="0.25"/>
    <row r="843" ht="13.5" x14ac:dyDescent="0.25"/>
    <row r="844" ht="13.5" x14ac:dyDescent="0.25"/>
    <row r="845" ht="13.5" x14ac:dyDescent="0.25"/>
    <row r="846" ht="13.5" x14ac:dyDescent="0.25"/>
    <row r="847" ht="13.5" x14ac:dyDescent="0.25"/>
    <row r="848" ht="13.5" x14ac:dyDescent="0.25"/>
    <row r="849" ht="13.5" x14ac:dyDescent="0.25"/>
    <row r="850" ht="13.5" x14ac:dyDescent="0.25"/>
    <row r="851" ht="13.5" x14ac:dyDescent="0.25"/>
    <row r="852" ht="13.5" x14ac:dyDescent="0.25"/>
    <row r="853" ht="13.5" x14ac:dyDescent="0.25"/>
    <row r="854" ht="13.5" x14ac:dyDescent="0.25"/>
    <row r="855" ht="13.5" x14ac:dyDescent="0.25"/>
    <row r="856" ht="13.5" x14ac:dyDescent="0.25"/>
    <row r="857" ht="13.5" x14ac:dyDescent="0.25"/>
    <row r="858" ht="13.5" x14ac:dyDescent="0.25"/>
    <row r="859" ht="13.5" x14ac:dyDescent="0.25"/>
    <row r="860" ht="13.5" x14ac:dyDescent="0.25"/>
    <row r="861" ht="13.5" x14ac:dyDescent="0.25"/>
    <row r="862" ht="13.5" x14ac:dyDescent="0.25"/>
    <row r="863" ht="13.5" x14ac:dyDescent="0.25"/>
    <row r="864" ht="13.5" x14ac:dyDescent="0.25"/>
    <row r="865" ht="13.5" x14ac:dyDescent="0.25"/>
    <row r="866" ht="13.5" x14ac:dyDescent="0.25"/>
    <row r="867" ht="13.5" x14ac:dyDescent="0.25"/>
    <row r="868" ht="13.5" x14ac:dyDescent="0.25"/>
    <row r="869" ht="13.5" x14ac:dyDescent="0.25"/>
    <row r="870" ht="13.5" x14ac:dyDescent="0.25"/>
    <row r="871" ht="13.5" x14ac:dyDescent="0.25"/>
    <row r="872" ht="13.5" x14ac:dyDescent="0.25"/>
    <row r="873" ht="13.5" x14ac:dyDescent="0.25"/>
    <row r="874" ht="13.5" x14ac:dyDescent="0.25"/>
    <row r="875" ht="13.5" x14ac:dyDescent="0.25"/>
    <row r="876" ht="13.5" x14ac:dyDescent="0.25"/>
    <row r="877" ht="13.5" x14ac:dyDescent="0.25"/>
    <row r="878" ht="13.5" x14ac:dyDescent="0.25"/>
    <row r="879" ht="13.5" x14ac:dyDescent="0.25"/>
    <row r="880" ht="13.5" x14ac:dyDescent="0.25"/>
    <row r="881" ht="13.5" x14ac:dyDescent="0.25"/>
    <row r="882" ht="13.5" x14ac:dyDescent="0.25"/>
    <row r="883" ht="13.5" x14ac:dyDescent="0.25"/>
    <row r="884" ht="13.5" x14ac:dyDescent="0.25"/>
    <row r="885" ht="13.5" x14ac:dyDescent="0.25"/>
    <row r="886" ht="13.5" x14ac:dyDescent="0.25"/>
    <row r="887" ht="13.5" x14ac:dyDescent="0.25"/>
    <row r="888" ht="13.5" x14ac:dyDescent="0.25"/>
    <row r="889" ht="13.5" x14ac:dyDescent="0.25"/>
    <row r="890" ht="13.5" x14ac:dyDescent="0.25"/>
    <row r="891" ht="13.5" x14ac:dyDescent="0.25"/>
    <row r="892" ht="13.5" x14ac:dyDescent="0.25"/>
    <row r="893" ht="13.5" x14ac:dyDescent="0.25"/>
    <row r="894" ht="13.5" x14ac:dyDescent="0.25"/>
    <row r="895" ht="13.5" x14ac:dyDescent="0.25"/>
    <row r="896" ht="13.5" x14ac:dyDescent="0.25"/>
    <row r="897" ht="13.5" x14ac:dyDescent="0.25"/>
    <row r="898" ht="13.5" x14ac:dyDescent="0.25"/>
    <row r="899" ht="13.5" x14ac:dyDescent="0.25"/>
    <row r="900" ht="13.5" x14ac:dyDescent="0.25"/>
    <row r="901" ht="13.5" x14ac:dyDescent="0.25"/>
    <row r="902" ht="13.5" x14ac:dyDescent="0.25"/>
    <row r="903" ht="13.5" x14ac:dyDescent="0.25"/>
    <row r="904" ht="13.5" x14ac:dyDescent="0.25"/>
    <row r="905" ht="13.5" x14ac:dyDescent="0.25"/>
    <row r="906" ht="13.5" x14ac:dyDescent="0.25"/>
    <row r="907" ht="13.5" x14ac:dyDescent="0.25"/>
    <row r="908" ht="13.5" x14ac:dyDescent="0.25"/>
    <row r="909" ht="13.5" x14ac:dyDescent="0.25"/>
    <row r="910" ht="13.5" x14ac:dyDescent="0.25"/>
    <row r="911" ht="13.5" x14ac:dyDescent="0.25"/>
    <row r="912" ht="13.5" x14ac:dyDescent="0.25"/>
    <row r="913" ht="13.5" x14ac:dyDescent="0.25"/>
    <row r="914" ht="13.5" x14ac:dyDescent="0.25"/>
    <row r="915" ht="13.5" x14ac:dyDescent="0.25"/>
    <row r="916" ht="13.5" x14ac:dyDescent="0.25"/>
    <row r="917" ht="13.5" x14ac:dyDescent="0.25"/>
    <row r="918" ht="13.5" x14ac:dyDescent="0.25"/>
    <row r="919" ht="13.5" x14ac:dyDescent="0.25"/>
    <row r="920" ht="13.5" x14ac:dyDescent="0.25"/>
    <row r="921" ht="13.5" x14ac:dyDescent="0.25"/>
    <row r="922" ht="13.5" x14ac:dyDescent="0.25"/>
    <row r="923" ht="13.5" x14ac:dyDescent="0.25"/>
    <row r="924" ht="13.5" x14ac:dyDescent="0.25"/>
    <row r="925" ht="13.5" x14ac:dyDescent="0.25"/>
    <row r="926" ht="13.5" x14ac:dyDescent="0.25"/>
    <row r="927" ht="13.5" x14ac:dyDescent="0.25"/>
    <row r="928" ht="13.5" x14ac:dyDescent="0.25"/>
    <row r="929" ht="13.5" x14ac:dyDescent="0.25"/>
    <row r="930" ht="13.5" x14ac:dyDescent="0.25"/>
    <row r="931" ht="13.5" x14ac:dyDescent="0.25"/>
    <row r="932" ht="13.5" x14ac:dyDescent="0.25"/>
    <row r="933" ht="13.5" x14ac:dyDescent="0.25"/>
    <row r="934" ht="13.5" x14ac:dyDescent="0.25"/>
    <row r="935" ht="13.5" x14ac:dyDescent="0.25"/>
    <row r="936" ht="13.5" x14ac:dyDescent="0.25"/>
    <row r="937" ht="13.5" x14ac:dyDescent="0.25"/>
    <row r="938" ht="13.5" x14ac:dyDescent="0.25"/>
    <row r="939" ht="13.5" x14ac:dyDescent="0.25"/>
    <row r="940" ht="13.5" x14ac:dyDescent="0.25"/>
    <row r="941" ht="13.5" x14ac:dyDescent="0.25"/>
    <row r="942" ht="13.5" x14ac:dyDescent="0.25"/>
    <row r="943" ht="13.5" x14ac:dyDescent="0.25"/>
    <row r="944" ht="13.5" x14ac:dyDescent="0.25"/>
    <row r="945" ht="13.5" x14ac:dyDescent="0.25"/>
    <row r="946" ht="13.5" x14ac:dyDescent="0.25"/>
    <row r="947" ht="13.5" x14ac:dyDescent="0.25"/>
    <row r="948" ht="13.5" x14ac:dyDescent="0.25"/>
    <row r="949" ht="13.5" x14ac:dyDescent="0.25"/>
    <row r="950" ht="13.5" x14ac:dyDescent="0.25"/>
    <row r="951" ht="13.5" x14ac:dyDescent="0.25"/>
    <row r="952" ht="13.5" x14ac:dyDescent="0.25"/>
    <row r="953" ht="13.5" x14ac:dyDescent="0.25"/>
    <row r="954" ht="13.5" x14ac:dyDescent="0.25"/>
    <row r="955" ht="13.5" x14ac:dyDescent="0.25"/>
    <row r="956" ht="13.5" x14ac:dyDescent="0.25"/>
    <row r="957" ht="13.5" x14ac:dyDescent="0.25"/>
    <row r="958" ht="13.5" x14ac:dyDescent="0.25"/>
    <row r="959" ht="13.5" x14ac:dyDescent="0.25"/>
    <row r="960" ht="13.5" x14ac:dyDescent="0.25"/>
    <row r="961" ht="13.5" x14ac:dyDescent="0.25"/>
    <row r="962" ht="13.5" x14ac:dyDescent="0.25"/>
    <row r="963" ht="13.5" x14ac:dyDescent="0.25"/>
    <row r="964" ht="13.5" x14ac:dyDescent="0.25"/>
    <row r="965" ht="13.5" x14ac:dyDescent="0.25"/>
    <row r="966" ht="13.5" x14ac:dyDescent="0.25"/>
    <row r="967" ht="13.5" x14ac:dyDescent="0.25"/>
    <row r="968" ht="13.5" x14ac:dyDescent="0.25"/>
    <row r="969" ht="13.5" x14ac:dyDescent="0.25"/>
    <row r="970" ht="13.5" x14ac:dyDescent="0.25"/>
    <row r="971" ht="13.5" x14ac:dyDescent="0.25"/>
    <row r="972" ht="13.5" x14ac:dyDescent="0.25"/>
    <row r="973" ht="13.5" x14ac:dyDescent="0.25"/>
    <row r="974" ht="13.5" x14ac:dyDescent="0.25"/>
    <row r="975" ht="13.5" x14ac:dyDescent="0.25"/>
    <row r="976" ht="13.5" x14ac:dyDescent="0.25"/>
    <row r="977" ht="13.5" x14ac:dyDescent="0.25"/>
    <row r="978" ht="13.5" x14ac:dyDescent="0.25"/>
    <row r="979" ht="13.5" x14ac:dyDescent="0.25"/>
    <row r="980" ht="13.5" x14ac:dyDescent="0.25"/>
    <row r="981" ht="13.5" x14ac:dyDescent="0.25"/>
    <row r="982" ht="13.5" x14ac:dyDescent="0.25"/>
    <row r="983" ht="13.5" x14ac:dyDescent="0.25"/>
    <row r="984" ht="13.5" x14ac:dyDescent="0.25"/>
    <row r="985" ht="13.5" x14ac:dyDescent="0.25"/>
    <row r="986" ht="13.5" x14ac:dyDescent="0.25"/>
    <row r="987" ht="13.5" x14ac:dyDescent="0.25"/>
    <row r="988" ht="13.5" x14ac:dyDescent="0.25"/>
    <row r="989" ht="13.5" x14ac:dyDescent="0.25"/>
    <row r="990" ht="13.5" x14ac:dyDescent="0.25"/>
    <row r="991" ht="13.5" x14ac:dyDescent="0.25"/>
    <row r="992" ht="13.5" x14ac:dyDescent="0.25"/>
    <row r="993" ht="13.5" x14ac:dyDescent="0.25"/>
    <row r="994" ht="13.5" x14ac:dyDescent="0.25"/>
    <row r="995" ht="13.5" x14ac:dyDescent="0.25"/>
    <row r="996" ht="13.5" x14ac:dyDescent="0.25"/>
    <row r="997" ht="13.5" x14ac:dyDescent="0.25"/>
    <row r="998" ht="13.5" x14ac:dyDescent="0.25"/>
    <row r="999" ht="13.5" x14ac:dyDescent="0.25"/>
    <row r="1000" ht="13.5" x14ac:dyDescent="0.25"/>
    <row r="1001" ht="13.5" x14ac:dyDescent="0.25"/>
    <row r="1002" ht="13.5" x14ac:dyDescent="0.25"/>
    <row r="1003" ht="13.5" x14ac:dyDescent="0.25"/>
    <row r="1004" ht="13.5" x14ac:dyDescent="0.25"/>
    <row r="1005" ht="13.5" x14ac:dyDescent="0.25"/>
    <row r="1006" ht="13.5" x14ac:dyDescent="0.25"/>
    <row r="1007" ht="13.5" x14ac:dyDescent="0.25"/>
    <row r="1008" ht="13.5" x14ac:dyDescent="0.25"/>
    <row r="1009" ht="13.5" x14ac:dyDescent="0.25"/>
    <row r="1010" ht="13.5" x14ac:dyDescent="0.25"/>
    <row r="1011" ht="13.5" x14ac:dyDescent="0.25"/>
    <row r="1012" ht="13.5" x14ac:dyDescent="0.25"/>
    <row r="1013" ht="13.5" x14ac:dyDescent="0.25"/>
    <row r="1014" ht="13.5" x14ac:dyDescent="0.25"/>
    <row r="1015" ht="13.5" x14ac:dyDescent="0.25"/>
    <row r="1016" ht="13.5" x14ac:dyDescent="0.25"/>
    <row r="1017" ht="13.5" x14ac:dyDescent="0.25"/>
  </sheetData>
  <sheetProtection sheet="1" objects="1" scenarios="1"/>
  <mergeCells count="102">
    <mergeCell ref="D71:F72"/>
    <mergeCell ref="A39:A40"/>
    <mergeCell ref="B39:C40"/>
    <mergeCell ref="B41:B42"/>
    <mergeCell ref="C41:C42"/>
    <mergeCell ref="A41:A42"/>
    <mergeCell ref="B46:C46"/>
    <mergeCell ref="D46:F46"/>
    <mergeCell ref="B47:B48"/>
    <mergeCell ref="C47:C48"/>
    <mergeCell ref="D69:F70"/>
    <mergeCell ref="D67:F68"/>
    <mergeCell ref="A67:A68"/>
    <mergeCell ref="A71:A72"/>
    <mergeCell ref="B71:B72"/>
    <mergeCell ref="C71:C72"/>
    <mergeCell ref="A69:A70"/>
    <mergeCell ref="B69:B70"/>
    <mergeCell ref="C69:C70"/>
    <mergeCell ref="A61:A62"/>
    <mergeCell ref="A63:A64"/>
    <mergeCell ref="A65:A66"/>
    <mergeCell ref="A51:A52"/>
    <mergeCell ref="B51:B52"/>
    <mergeCell ref="B25:C25"/>
    <mergeCell ref="A24:J24"/>
    <mergeCell ref="A29:A30"/>
    <mergeCell ref="A35:A36"/>
    <mergeCell ref="B35:C36"/>
    <mergeCell ref="A37:A38"/>
    <mergeCell ref="B37:C38"/>
    <mergeCell ref="E25:F25"/>
    <mergeCell ref="B26:K26"/>
    <mergeCell ref="D29:E30"/>
    <mergeCell ref="F29:H30"/>
    <mergeCell ref="I29:K30"/>
    <mergeCell ref="B28:C28"/>
    <mergeCell ref="B29:C30"/>
    <mergeCell ref="A33:A34"/>
    <mergeCell ref="B33:C34"/>
    <mergeCell ref="A31:A32"/>
    <mergeCell ref="B31:C32"/>
    <mergeCell ref="D31:E32"/>
    <mergeCell ref="G69:K70"/>
    <mergeCell ref="D65:F66"/>
    <mergeCell ref="C67:C68"/>
    <mergeCell ref="B14:C14"/>
    <mergeCell ref="B15:C15"/>
    <mergeCell ref="B16:C16"/>
    <mergeCell ref="B18:I18"/>
    <mergeCell ref="B19:I19"/>
    <mergeCell ref="D15:L15"/>
    <mergeCell ref="D16:L16"/>
    <mergeCell ref="B61:B62"/>
    <mergeCell ref="C61:C62"/>
    <mergeCell ref="B49:B50"/>
    <mergeCell ref="C49:C50"/>
    <mergeCell ref="D49:F50"/>
    <mergeCell ref="D47:F48"/>
    <mergeCell ref="C23:F23"/>
    <mergeCell ref="B20:I20"/>
    <mergeCell ref="B63:B64"/>
    <mergeCell ref="C63:C64"/>
    <mergeCell ref="B65:B66"/>
    <mergeCell ref="C65:C66"/>
    <mergeCell ref="B67:B68"/>
    <mergeCell ref="G65:K66"/>
    <mergeCell ref="G67:K68"/>
    <mergeCell ref="B53:B54"/>
    <mergeCell ref="C53:C54"/>
    <mergeCell ref="A55:A56"/>
    <mergeCell ref="A57:A58"/>
    <mergeCell ref="B57:B58"/>
    <mergeCell ref="C57:C58"/>
    <mergeCell ref="D57:F58"/>
    <mergeCell ref="A59:A60"/>
    <mergeCell ref="B59:B60"/>
    <mergeCell ref="C59:C60"/>
    <mergeCell ref="B55:B56"/>
    <mergeCell ref="C55:C56"/>
    <mergeCell ref="C51:C52"/>
    <mergeCell ref="A53:A54"/>
    <mergeCell ref="F31:H32"/>
    <mergeCell ref="G63:K64"/>
    <mergeCell ref="D53:F54"/>
    <mergeCell ref="D55:F56"/>
    <mergeCell ref="D63:F64"/>
    <mergeCell ref="G47:K48"/>
    <mergeCell ref="G49:K50"/>
    <mergeCell ref="G51:K52"/>
    <mergeCell ref="G53:K54"/>
    <mergeCell ref="G55:K56"/>
    <mergeCell ref="D61:F62"/>
    <mergeCell ref="D59:F60"/>
    <mergeCell ref="G57:K58"/>
    <mergeCell ref="G59:K60"/>
    <mergeCell ref="G61:K62"/>
    <mergeCell ref="D35:E36"/>
    <mergeCell ref="F35:H36"/>
    <mergeCell ref="D51:F52"/>
    <mergeCell ref="A47:A48"/>
    <mergeCell ref="A49:A50"/>
  </mergeCells>
  <phoneticPr fontId="2"/>
  <dataValidations xWindow="280" yWindow="732" count="5">
    <dataValidation type="textLength" operator="equal" allowBlank="1" showInputMessage="1" showErrorMessage="1" errorTitle="適格請求書発行事業者登録番号は合っていますか？" error="Tを除く13桁の数字をご入力ください。" sqref="C23:F23" xr:uid="{EF184F20-0708-4844-88EE-D86F4DAD8A07}">
      <formula1>13</formula1>
    </dataValidation>
    <dataValidation type="textLength" operator="equal" allowBlank="1" showInputMessage="1" showErrorMessage="1" errorTitle="取引先コードは合っていますか？" error="4桁の取引先コードをご入力願います。" sqref="B16:C16" xr:uid="{18678B39-DCAA-4460-B26A-79856152CA99}">
      <formula1>4</formula1>
    </dataValidation>
    <dataValidation type="textLength" operator="equal" allowBlank="1" showInputMessage="1" showErrorMessage="1" errorTitle="注文№は合っていますか？" error="5桁の注文№をご入力願います。" sqref="E25:F25" xr:uid="{2BA07615-1BBF-4706-8FA9-4F0E18664306}">
      <formula1>5</formula1>
    </dataValidation>
    <dataValidation type="date" operator="greaterThanOrEqual" allowBlank="1" showInputMessage="1" showErrorMessage="1" errorTitle="請求月は合っていますか？" error="西暦表示「〇〇〇〇/〇」(スラッシュ(/)使用)にてご入力願います。" sqref="B47:B70" xr:uid="{D067D613-33DD-4652-B900-2C96B8688697}">
      <formula1>36526</formula1>
    </dataValidation>
    <dataValidation type="textLength" operator="equal" allowBlank="1" showInputMessage="1" showErrorMessage="1" errorTitle="工事コードは合っていますか？" error="工事コードは7桁です。_x000a_担当者へご確認願います。" sqref="B25:C25" xr:uid="{117E5AFF-06DD-476B-B4B9-4925AB4EED53}">
      <formula1>7</formula1>
    </dataValidation>
  </dataValidations>
  <printOptions horizontalCentered="1"/>
  <pageMargins left="0.23622047244094491" right="0.23622047244094491" top="0.19685039370078741" bottom="0.19685039370078741" header="0.31496062992125984" footer="0.31496062992125984"/>
  <pageSetup paperSize="9" scale="70" orientation="portrait"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118D-E33E-4643-AE05-0158634A9347}">
  <sheetPr>
    <pageSetUpPr fitToPage="1"/>
  </sheetPr>
  <dimension ref="A1:HD245"/>
  <sheetViews>
    <sheetView showGridLines="0" zoomScaleNormal="100" zoomScaleSheetLayoutView="96" workbookViewId="0">
      <selection activeCell="AH1" sqref="AH1:BN1"/>
    </sheetView>
  </sheetViews>
  <sheetFormatPr defaultColWidth="14.42578125" defaultRowHeight="15" customHeight="1" x14ac:dyDescent="0.25"/>
  <cols>
    <col min="1" max="1" width="1" style="2" customWidth="1"/>
    <col min="2" max="11" width="1.140625" style="2" customWidth="1"/>
    <col min="12" max="12" width="3.42578125" style="2" customWidth="1"/>
    <col min="13" max="46" width="1" style="2" customWidth="1"/>
    <col min="47" max="48" width="0.7109375" style="2" customWidth="1"/>
    <col min="49" max="50" width="0.42578125" style="2" customWidth="1"/>
    <col min="51" max="67" width="1" style="2" customWidth="1"/>
    <col min="68" max="103" width="0.85546875" style="2" customWidth="1"/>
    <col min="104" max="118" width="1" style="2" customWidth="1"/>
    <col min="119" max="122" width="14.42578125" style="2"/>
    <col min="123" max="125" width="2.5703125" style="2" customWidth="1"/>
    <col min="126" max="16384" width="14.42578125" style="2"/>
  </cols>
  <sheetData>
    <row r="1" spans="1:119" ht="42.75" customHeight="1" thickBot="1" x14ac:dyDescent="0.3">
      <c r="A1" s="7"/>
      <c r="B1" s="7"/>
      <c r="C1" s="7"/>
      <c r="D1" s="7"/>
      <c r="E1" s="7"/>
      <c r="F1" s="7"/>
      <c r="G1" s="7"/>
      <c r="H1" s="7"/>
      <c r="I1" s="7"/>
      <c r="J1" s="7"/>
      <c r="K1" s="7"/>
      <c r="L1" s="7"/>
      <c r="M1" s="7"/>
      <c r="N1" s="7"/>
      <c r="O1" s="7"/>
      <c r="P1" s="7"/>
      <c r="Q1" s="7"/>
      <c r="R1" s="7"/>
      <c r="S1" s="7"/>
      <c r="T1" s="7"/>
      <c r="U1" s="7"/>
      <c r="V1" s="7"/>
      <c r="W1" s="7"/>
      <c r="X1" s="7"/>
      <c r="Y1" s="8"/>
      <c r="Z1" s="8"/>
      <c r="AA1" s="8"/>
      <c r="AB1" s="8"/>
      <c r="AC1" s="8"/>
      <c r="AD1" s="8"/>
      <c r="AE1" s="8"/>
      <c r="AF1" s="8"/>
      <c r="AG1" s="7"/>
      <c r="AH1" s="389" t="s">
        <v>118</v>
      </c>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c r="BK1" s="390"/>
      <c r="BL1" s="390"/>
      <c r="BM1" s="390"/>
      <c r="BN1" s="390"/>
      <c r="BO1" s="8"/>
      <c r="BP1" s="8"/>
      <c r="BQ1" s="8"/>
      <c r="BR1" s="8"/>
      <c r="BS1" s="8"/>
      <c r="BT1" s="8"/>
      <c r="BU1" s="8"/>
      <c r="BV1" s="8"/>
      <c r="BW1" s="8"/>
      <c r="BX1" s="8"/>
      <c r="BY1" s="8"/>
      <c r="BZ1" s="8"/>
      <c r="CA1" s="8"/>
      <c r="CB1" s="8"/>
      <c r="CC1" s="8"/>
      <c r="CD1" s="393"/>
      <c r="CE1" s="393"/>
      <c r="CF1" s="393"/>
      <c r="CG1" s="393"/>
      <c r="CH1" s="393"/>
      <c r="CI1" s="393"/>
      <c r="CJ1" s="393"/>
      <c r="CK1" s="393"/>
      <c r="CL1" s="393"/>
      <c r="CM1" s="393"/>
      <c r="CN1" s="393"/>
      <c r="CO1" s="393"/>
      <c r="CP1" s="393"/>
      <c r="CQ1" s="393"/>
      <c r="CR1" s="393"/>
      <c r="CS1" s="393"/>
      <c r="CT1" s="393"/>
      <c r="CU1" s="393"/>
      <c r="CV1" s="393"/>
      <c r="CW1" s="393"/>
      <c r="CX1" s="393"/>
      <c r="CY1" s="393"/>
      <c r="DO1" s="3"/>
    </row>
    <row r="2" spans="1:119" ht="12" customHeight="1" thickTop="1"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row>
    <row r="3" spans="1:119" ht="22.5" customHeight="1" x14ac:dyDescent="0.15">
      <c r="A3" s="7"/>
      <c r="B3" s="391" t="s">
        <v>89</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7"/>
      <c r="AP3" s="7"/>
      <c r="AQ3" s="7"/>
      <c r="AR3" s="7"/>
      <c r="AS3" s="7"/>
      <c r="AT3" s="7"/>
      <c r="AU3" s="7"/>
      <c r="AV3" s="7"/>
      <c r="AW3" s="7"/>
      <c r="AX3" s="7"/>
      <c r="AY3" s="7"/>
      <c r="AZ3" s="7"/>
      <c r="BA3" s="7"/>
      <c r="BB3" s="7"/>
      <c r="BC3" s="7"/>
      <c r="BD3" s="7"/>
      <c r="BE3" s="7"/>
      <c r="BF3" s="7"/>
      <c r="BG3" s="7"/>
      <c r="BH3" s="7"/>
      <c r="BI3" s="7"/>
      <c r="BJ3" s="7"/>
      <c r="BK3" s="9"/>
      <c r="BL3" s="7"/>
      <c r="BM3" s="128" t="s">
        <v>0</v>
      </c>
      <c r="BN3" s="9"/>
      <c r="BO3" s="7"/>
      <c r="BP3" s="9"/>
      <c r="BQ3" s="9"/>
      <c r="BR3" s="9"/>
      <c r="BS3" s="9"/>
      <c r="BT3" s="392" t="str">
        <f>IF(入力シート!B15="","",入力シート!B15)</f>
        <v/>
      </c>
      <c r="BU3" s="392"/>
      <c r="BV3" s="392"/>
      <c r="BW3" s="392"/>
      <c r="BX3" s="392"/>
      <c r="BY3" s="392"/>
      <c r="BZ3" s="392"/>
      <c r="CA3" s="392"/>
      <c r="CB3" s="392"/>
      <c r="CC3" s="10" t="s">
        <v>36</v>
      </c>
      <c r="CD3" s="10"/>
      <c r="CE3" s="10"/>
      <c r="CF3" s="405" t="str">
        <f>IF(入力シート!B15="","",入力シート!B15)</f>
        <v/>
      </c>
      <c r="CG3" s="405"/>
      <c r="CH3" s="405"/>
      <c r="CI3" s="405"/>
      <c r="CJ3" s="405"/>
      <c r="CK3" s="405"/>
      <c r="CL3" s="10" t="s">
        <v>37</v>
      </c>
      <c r="CM3" s="10"/>
      <c r="CN3" s="10"/>
      <c r="CO3" s="406" t="str">
        <f>IF(入力シート!B15="","",入力シート!B15)</f>
        <v/>
      </c>
      <c r="CP3" s="406"/>
      <c r="CQ3" s="406"/>
      <c r="CR3" s="406"/>
      <c r="CS3" s="406"/>
      <c r="CT3" s="406"/>
      <c r="CU3" s="407" t="s">
        <v>38</v>
      </c>
      <c r="CV3" s="408"/>
      <c r="CW3" s="408"/>
      <c r="CX3" s="11"/>
      <c r="CY3" s="7"/>
    </row>
    <row r="4" spans="1:119" ht="23.25" customHeight="1" thickBot="1" x14ac:dyDescent="0.3">
      <c r="A4" s="7"/>
      <c r="B4" s="295" t="s">
        <v>1</v>
      </c>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7"/>
      <c r="AK4" s="7"/>
      <c r="AL4" s="7"/>
      <c r="AM4" s="7"/>
      <c r="AN4" s="7"/>
      <c r="AO4" s="7"/>
      <c r="AP4" s="7"/>
      <c r="AQ4" s="7"/>
      <c r="AR4" s="7"/>
      <c r="AS4" s="7"/>
      <c r="AT4" s="7"/>
      <c r="AU4" s="7"/>
      <c r="AV4" s="7"/>
      <c r="AW4" s="7"/>
      <c r="AX4" s="7"/>
      <c r="AY4" s="448" t="s">
        <v>101</v>
      </c>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455" t="s">
        <v>2</v>
      </c>
      <c r="BZ4" s="378"/>
      <c r="CA4" s="378"/>
      <c r="CB4" s="378"/>
      <c r="CC4" s="378"/>
      <c r="CD4" s="378"/>
      <c r="CE4" s="378"/>
      <c r="CF4" s="378"/>
      <c r="CG4" s="378"/>
      <c r="CH4" s="378"/>
      <c r="CI4" s="426" t="str">
        <f>IF(入力シート!B16="","",入力シート!B16)</f>
        <v/>
      </c>
      <c r="CJ4" s="456"/>
      <c r="CK4" s="456"/>
      <c r="CL4" s="456"/>
      <c r="CM4" s="456"/>
      <c r="CN4" s="456"/>
      <c r="CO4" s="456"/>
      <c r="CP4" s="456"/>
      <c r="CQ4" s="456"/>
      <c r="CR4" s="456"/>
      <c r="CS4" s="456"/>
      <c r="CT4" s="456"/>
      <c r="CU4" s="456"/>
      <c r="CV4" s="456"/>
      <c r="CW4" s="456"/>
      <c r="CX4" s="456"/>
      <c r="CY4" s="457"/>
    </row>
    <row r="5" spans="1:119" ht="18.95" customHeight="1" thickTop="1" x14ac:dyDescent="0.25">
      <c r="A5" s="7"/>
      <c r="B5" s="7"/>
      <c r="C5" s="458" t="s">
        <v>3</v>
      </c>
      <c r="D5" s="459"/>
      <c r="E5" s="459"/>
      <c r="F5" s="459"/>
      <c r="G5" s="459"/>
      <c r="H5" s="459"/>
      <c r="I5" s="459"/>
      <c r="J5" s="459"/>
      <c r="K5" s="459"/>
      <c r="L5" s="460"/>
      <c r="M5" s="466" t="str">
        <f>IF(LEN(入力シート!F29)&lt;9,IF(LEN(入力シート!F29)=8,"\",""),MID(入力シート!F29,LEN(入力シート!F29)-8,1))</f>
        <v/>
      </c>
      <c r="N5" s="410"/>
      <c r="O5" s="410"/>
      <c r="P5" s="410"/>
      <c r="Q5" s="409" t="str">
        <f>IF(LEN(入力シート!F29)&lt;8,IF(LEN(入力シート!F29)=7,"\",""),MID(入力シート!F29,LEN(入力シート!F29)-7,1))</f>
        <v/>
      </c>
      <c r="R5" s="410"/>
      <c r="S5" s="410"/>
      <c r="T5" s="410"/>
      <c r="U5" s="409" t="str">
        <f>IF(LEN(入力シート!F29)&lt;7,IF(LEN(入力シート!F29)=6,"\",""),MID(入力シート!F29,LEN(入力シート!F29)-6,1))</f>
        <v>\</v>
      </c>
      <c r="V5" s="410"/>
      <c r="W5" s="410"/>
      <c r="X5" s="410"/>
      <c r="Y5" s="416" t="str">
        <f>IF(LEN(入力シート!F29)&lt;6,IF(LEN(入力シート!F29)=5,"\",""),MID(入力シート!F29,LEN(入力シート!F29)-5,1))</f>
        <v>請</v>
      </c>
      <c r="Z5" s="410"/>
      <c r="AA5" s="410"/>
      <c r="AB5" s="410"/>
      <c r="AC5" s="409" t="str">
        <f>IF(LEN(入力シート!F29)&lt;5,IF(LEN(入力シート!F29)=4,"\",""),MID(入力シート!F29,LEN(入力シート!F29)-4,1))</f>
        <v>求</v>
      </c>
      <c r="AD5" s="410"/>
      <c r="AE5" s="410"/>
      <c r="AF5" s="410"/>
      <c r="AG5" s="409" t="str">
        <f>IF(LEN(入力シート!F29)&lt;4,IF(LEN(入力シート!F29)=3,"\",""),MID(入力シート!F29,LEN(入力シート!F29)-3,1))</f>
        <v>金</v>
      </c>
      <c r="AH5" s="410"/>
      <c r="AI5" s="410"/>
      <c r="AJ5" s="411"/>
      <c r="AK5" s="416" t="str">
        <f>IF(LEN(入力シート!F29)&lt;3,IF(LEN(入力シート!F29)=2,"\",""),MID(入力シート!F29,LEN(入力シート!F29)-2,1))</f>
        <v>額</v>
      </c>
      <c r="AL5" s="410"/>
      <c r="AM5" s="410"/>
      <c r="AN5" s="410"/>
      <c r="AO5" s="409" t="str">
        <f>IF(LEN(入力シート!F29)&lt;2,IF(LEN(入力シート!F29)=1,"\",""),MID(入力シート!F29,LEN(入力シート!F29)-1,1))</f>
        <v>Ｎ</v>
      </c>
      <c r="AP5" s="410"/>
      <c r="AQ5" s="410"/>
      <c r="AR5" s="410"/>
      <c r="AS5" s="409" t="str">
        <f>IF(LEN(入力シート!F29)&lt;1,"",MID(入力シート!F29,LEN(入力シート!F29),1))</f>
        <v>Ｇ</v>
      </c>
      <c r="AT5" s="410"/>
      <c r="AU5" s="410"/>
      <c r="AV5" s="419"/>
      <c r="AW5" s="7"/>
      <c r="AX5" s="7"/>
      <c r="AY5" s="12"/>
      <c r="AZ5" s="13"/>
      <c r="BA5" s="13" t="s">
        <v>41</v>
      </c>
      <c r="BB5" s="13"/>
      <c r="BC5" s="13"/>
      <c r="BD5" s="13" t="str">
        <f>IF(入力シート!B17="","",入力シート!B17&amp;"-"&amp;入力シート!D17)</f>
        <v/>
      </c>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4"/>
    </row>
    <row r="6" spans="1:119" ht="18.95" customHeight="1" x14ac:dyDescent="0.25">
      <c r="A6" s="7"/>
      <c r="B6" s="7"/>
      <c r="C6" s="461"/>
      <c r="D6" s="371"/>
      <c r="E6" s="371"/>
      <c r="F6" s="371"/>
      <c r="G6" s="371"/>
      <c r="H6" s="371"/>
      <c r="I6" s="371"/>
      <c r="J6" s="371"/>
      <c r="K6" s="371"/>
      <c r="L6" s="462"/>
      <c r="M6" s="467"/>
      <c r="N6" s="412"/>
      <c r="O6" s="412"/>
      <c r="P6" s="412"/>
      <c r="Q6" s="412"/>
      <c r="R6" s="412"/>
      <c r="S6" s="412"/>
      <c r="T6" s="412"/>
      <c r="U6" s="412"/>
      <c r="V6" s="412"/>
      <c r="W6" s="412"/>
      <c r="X6" s="412"/>
      <c r="Y6" s="417"/>
      <c r="Z6" s="412"/>
      <c r="AA6" s="412"/>
      <c r="AB6" s="412"/>
      <c r="AC6" s="412"/>
      <c r="AD6" s="412"/>
      <c r="AE6" s="412"/>
      <c r="AF6" s="412"/>
      <c r="AG6" s="412"/>
      <c r="AH6" s="412"/>
      <c r="AI6" s="412"/>
      <c r="AJ6" s="413"/>
      <c r="AK6" s="417"/>
      <c r="AL6" s="412"/>
      <c r="AM6" s="412"/>
      <c r="AN6" s="412"/>
      <c r="AO6" s="412"/>
      <c r="AP6" s="412"/>
      <c r="AQ6" s="412"/>
      <c r="AR6" s="412"/>
      <c r="AS6" s="412"/>
      <c r="AT6" s="412"/>
      <c r="AU6" s="412"/>
      <c r="AV6" s="420"/>
      <c r="AW6" s="7"/>
      <c r="AX6" s="7"/>
      <c r="AY6" s="422" t="str">
        <f>IF(入力シート!B18="","",入力シート!B18)</f>
        <v/>
      </c>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4"/>
    </row>
    <row r="7" spans="1:119" ht="18.95" customHeight="1" thickBot="1" x14ac:dyDescent="0.3">
      <c r="A7" s="7"/>
      <c r="B7" s="7"/>
      <c r="C7" s="463"/>
      <c r="D7" s="464"/>
      <c r="E7" s="464"/>
      <c r="F7" s="464"/>
      <c r="G7" s="464"/>
      <c r="H7" s="464"/>
      <c r="I7" s="464"/>
      <c r="J7" s="464"/>
      <c r="K7" s="464"/>
      <c r="L7" s="465"/>
      <c r="M7" s="468"/>
      <c r="N7" s="414"/>
      <c r="O7" s="414"/>
      <c r="P7" s="414"/>
      <c r="Q7" s="414"/>
      <c r="R7" s="414"/>
      <c r="S7" s="414"/>
      <c r="T7" s="414"/>
      <c r="U7" s="414"/>
      <c r="V7" s="414"/>
      <c r="W7" s="414"/>
      <c r="X7" s="414"/>
      <c r="Y7" s="418"/>
      <c r="Z7" s="414"/>
      <c r="AA7" s="414"/>
      <c r="AB7" s="414"/>
      <c r="AC7" s="414"/>
      <c r="AD7" s="414"/>
      <c r="AE7" s="414"/>
      <c r="AF7" s="414"/>
      <c r="AG7" s="414"/>
      <c r="AH7" s="414"/>
      <c r="AI7" s="414"/>
      <c r="AJ7" s="415"/>
      <c r="AK7" s="418"/>
      <c r="AL7" s="414"/>
      <c r="AM7" s="414"/>
      <c r="AN7" s="414"/>
      <c r="AO7" s="414"/>
      <c r="AP7" s="414"/>
      <c r="AQ7" s="414"/>
      <c r="AR7" s="414"/>
      <c r="AS7" s="414"/>
      <c r="AT7" s="414"/>
      <c r="AU7" s="414"/>
      <c r="AV7" s="421"/>
      <c r="AW7" s="7"/>
      <c r="AX7" s="7"/>
      <c r="AY7" s="422" t="str">
        <f>IF(入力シート!B19="","",入力シート!B19)</f>
        <v/>
      </c>
      <c r="AZ7" s="423"/>
      <c r="BA7" s="423"/>
      <c r="BB7" s="423"/>
      <c r="BC7" s="423"/>
      <c r="BD7" s="423"/>
      <c r="BE7" s="423"/>
      <c r="BF7" s="423"/>
      <c r="BG7" s="423"/>
      <c r="BH7" s="423"/>
      <c r="BI7" s="423"/>
      <c r="BJ7" s="423"/>
      <c r="BK7" s="423"/>
      <c r="BL7" s="423"/>
      <c r="BM7" s="423"/>
      <c r="BN7" s="423"/>
      <c r="BO7" s="423"/>
      <c r="BP7" s="423"/>
      <c r="BQ7" s="423"/>
      <c r="BR7" s="423"/>
      <c r="BS7" s="423"/>
      <c r="BT7" s="423"/>
      <c r="BU7" s="423"/>
      <c r="BV7" s="423"/>
      <c r="BW7" s="423"/>
      <c r="BX7" s="423"/>
      <c r="BY7" s="423"/>
      <c r="BZ7" s="423"/>
      <c r="CA7" s="423"/>
      <c r="CB7" s="423"/>
      <c r="CC7" s="423"/>
      <c r="CD7" s="423"/>
      <c r="CE7" s="423"/>
      <c r="CF7" s="423"/>
      <c r="CG7" s="423"/>
      <c r="CH7" s="423"/>
      <c r="CI7" s="423"/>
      <c r="CJ7" s="423"/>
      <c r="CK7" s="423"/>
      <c r="CL7" s="423"/>
      <c r="CM7" s="423"/>
      <c r="CN7" s="423"/>
      <c r="CO7" s="423"/>
      <c r="CP7" s="423"/>
      <c r="CQ7" s="423"/>
      <c r="CR7" s="423"/>
      <c r="CS7" s="423"/>
      <c r="CT7" s="423"/>
      <c r="CU7" s="423"/>
      <c r="CV7" s="423"/>
      <c r="CW7" s="423"/>
      <c r="CX7" s="423"/>
      <c r="CY7" s="424"/>
    </row>
    <row r="8" spans="1:119" s="6" customFormat="1" ht="18" customHeight="1" thickTop="1" x14ac:dyDescent="0.25">
      <c r="A8" s="15"/>
      <c r="B8" s="16"/>
      <c r="C8" s="16"/>
      <c r="D8" s="16"/>
      <c r="E8" s="16"/>
      <c r="F8" s="16"/>
      <c r="G8" s="16"/>
      <c r="H8" s="16"/>
      <c r="I8" s="16"/>
      <c r="J8" s="108"/>
      <c r="K8" s="107"/>
      <c r="L8" s="107"/>
      <c r="M8" s="107"/>
      <c r="N8" s="108"/>
      <c r="O8" s="107"/>
      <c r="P8" s="107"/>
      <c r="Q8" s="107" t="s">
        <v>96</v>
      </c>
      <c r="R8" s="107"/>
      <c r="S8" s="107"/>
      <c r="T8" s="107"/>
      <c r="U8" s="107"/>
      <c r="V8" s="107"/>
      <c r="W8" s="107"/>
      <c r="X8" s="107"/>
      <c r="Y8" s="107"/>
      <c r="Z8" s="107"/>
      <c r="AA8" s="108"/>
      <c r="AB8" s="106"/>
      <c r="AC8" s="106"/>
      <c r="AD8" s="108"/>
      <c r="AE8" s="433" t="str">
        <f>IF(入力シート!B37="","",入力シート!B37*0.1)</f>
        <v/>
      </c>
      <c r="AF8" s="433"/>
      <c r="AG8" s="433"/>
      <c r="AH8" s="433"/>
      <c r="AI8" s="433"/>
      <c r="AJ8" s="433"/>
      <c r="AK8" s="433"/>
      <c r="AL8" s="433"/>
      <c r="AM8" s="433"/>
      <c r="AN8" s="433"/>
      <c r="AO8" s="433"/>
      <c r="AP8" s="433"/>
      <c r="AQ8" s="433"/>
      <c r="AR8" s="400" t="s">
        <v>85</v>
      </c>
      <c r="AS8" s="400"/>
      <c r="AT8" s="106"/>
      <c r="AU8" s="316" t="s">
        <v>4</v>
      </c>
      <c r="AV8" s="316"/>
      <c r="AW8" s="16"/>
      <c r="AX8" s="16"/>
      <c r="AY8" s="401" t="str">
        <f>IF(入力シート!B20="","",入力シート!B20)</f>
        <v/>
      </c>
      <c r="AZ8" s="402"/>
      <c r="BA8" s="402"/>
      <c r="BB8" s="402"/>
      <c r="BC8" s="402"/>
      <c r="BD8" s="402"/>
      <c r="BE8" s="402"/>
      <c r="BF8" s="402"/>
      <c r="BG8" s="402"/>
      <c r="BH8" s="402"/>
      <c r="BI8" s="402"/>
      <c r="BJ8" s="402"/>
      <c r="BK8" s="402"/>
      <c r="BL8" s="402"/>
      <c r="BM8" s="402"/>
      <c r="BN8" s="402"/>
      <c r="BO8" s="402"/>
      <c r="BP8" s="402"/>
      <c r="BQ8" s="402"/>
      <c r="BR8" s="402"/>
      <c r="BS8" s="402"/>
      <c r="BT8" s="402"/>
      <c r="BU8" s="402"/>
      <c r="BV8" s="402"/>
      <c r="BW8" s="402"/>
      <c r="BX8" s="402"/>
      <c r="BY8" s="402"/>
      <c r="BZ8" s="402"/>
      <c r="CA8" s="402"/>
      <c r="CB8" s="402"/>
      <c r="CC8" s="402"/>
      <c r="CD8" s="402"/>
      <c r="CE8" s="402"/>
      <c r="CF8" s="402"/>
      <c r="CG8" s="402"/>
      <c r="CH8" s="402"/>
      <c r="CI8" s="402"/>
      <c r="CJ8" s="402"/>
      <c r="CK8" s="402"/>
      <c r="CL8" s="402"/>
      <c r="CM8" s="402"/>
      <c r="CN8" s="402"/>
      <c r="CO8" s="402"/>
      <c r="CP8" s="402"/>
      <c r="CQ8" s="402"/>
      <c r="CR8" s="402"/>
      <c r="CS8" s="403" t="s">
        <v>5</v>
      </c>
      <c r="CT8" s="403"/>
      <c r="CU8" s="403"/>
      <c r="CV8" s="403"/>
      <c r="CW8" s="403"/>
      <c r="CX8" s="403"/>
      <c r="CY8" s="404"/>
    </row>
    <row r="9" spans="1:119" ht="18.95" customHeight="1" x14ac:dyDescent="0.25">
      <c r="A9" s="1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18" t="s">
        <v>6</v>
      </c>
      <c r="AZ9" s="19"/>
      <c r="BA9" s="19"/>
      <c r="BB9" s="398" t="str">
        <f>IF(入力シート!D21="","",入力シート!B21&amp;"-"&amp;入力シート!D21&amp;"-"&amp;入力シート!F21)</f>
        <v/>
      </c>
      <c r="BC9" s="398"/>
      <c r="BD9" s="398"/>
      <c r="BE9" s="398"/>
      <c r="BF9" s="398"/>
      <c r="BG9" s="398"/>
      <c r="BH9" s="398"/>
      <c r="BI9" s="398"/>
      <c r="BJ9" s="398"/>
      <c r="BK9" s="398"/>
      <c r="BL9" s="398"/>
      <c r="BM9" s="398"/>
      <c r="BN9" s="398"/>
      <c r="BO9" s="398"/>
      <c r="BP9" s="398"/>
      <c r="BQ9" s="398"/>
      <c r="BR9" s="394" t="s">
        <v>102</v>
      </c>
      <c r="BS9" s="395"/>
      <c r="BT9" s="395"/>
      <c r="BU9" s="395"/>
      <c r="BV9" s="395"/>
      <c r="BW9" s="395"/>
      <c r="BX9" s="395"/>
      <c r="BY9" s="395"/>
      <c r="BZ9" s="395"/>
      <c r="CA9" s="395"/>
      <c r="CB9" s="395"/>
      <c r="CC9" s="395"/>
      <c r="CD9" s="395"/>
      <c r="CE9" s="395"/>
      <c r="CF9" s="395"/>
      <c r="CG9" s="395"/>
      <c r="CH9" s="395"/>
      <c r="CI9" s="395"/>
      <c r="CJ9" s="395"/>
      <c r="CK9" s="396" t="str">
        <f>IF(入力シート!D22="","",入力シート!B22&amp;"-"&amp;入力シート!D22&amp;"-"&amp;入力シート!F22)</f>
        <v/>
      </c>
      <c r="CL9" s="396"/>
      <c r="CM9" s="396"/>
      <c r="CN9" s="396"/>
      <c r="CO9" s="396"/>
      <c r="CP9" s="396"/>
      <c r="CQ9" s="396"/>
      <c r="CR9" s="396"/>
      <c r="CS9" s="396"/>
      <c r="CT9" s="396"/>
      <c r="CU9" s="396"/>
      <c r="CV9" s="396"/>
      <c r="CW9" s="396"/>
      <c r="CX9" s="396"/>
      <c r="CY9" s="397"/>
    </row>
    <row r="10" spans="1:119" ht="15" customHeight="1" x14ac:dyDescent="0.25">
      <c r="A10" s="7"/>
      <c r="B10" s="7"/>
      <c r="C10" s="454" t="s">
        <v>8</v>
      </c>
      <c r="D10" s="367"/>
      <c r="E10" s="367"/>
      <c r="F10" s="367"/>
      <c r="G10" s="367"/>
      <c r="H10" s="367"/>
      <c r="I10" s="367"/>
      <c r="J10" s="367"/>
      <c r="K10" s="367"/>
      <c r="L10" s="367"/>
      <c r="M10" s="367"/>
      <c r="N10" s="425" t="str">
        <f>IF(入力シート!B25="","",入力シート!B25)</f>
        <v/>
      </c>
      <c r="O10" s="426"/>
      <c r="P10" s="426"/>
      <c r="Q10" s="426"/>
      <c r="R10" s="426"/>
      <c r="S10" s="426"/>
      <c r="T10" s="426"/>
      <c r="U10" s="426"/>
      <c r="V10" s="426"/>
      <c r="W10" s="426"/>
      <c r="X10" s="426"/>
      <c r="Y10" s="426"/>
      <c r="Z10" s="426"/>
      <c r="AA10" s="426"/>
      <c r="AB10" s="426"/>
      <c r="AC10" s="426"/>
      <c r="AD10" s="427"/>
      <c r="AE10" s="431" t="s">
        <v>9</v>
      </c>
      <c r="AF10" s="367"/>
      <c r="AG10" s="367"/>
      <c r="AH10" s="367"/>
      <c r="AI10" s="367"/>
      <c r="AJ10" s="367"/>
      <c r="AK10" s="367"/>
      <c r="AL10" s="434" t="str">
        <f>IF(入力シート!E25="","",入力シート!E25)</f>
        <v/>
      </c>
      <c r="AM10" s="435"/>
      <c r="AN10" s="435"/>
      <c r="AO10" s="435"/>
      <c r="AP10" s="435"/>
      <c r="AQ10" s="435"/>
      <c r="AR10" s="435"/>
      <c r="AS10" s="435"/>
      <c r="AT10" s="435"/>
      <c r="AU10" s="435"/>
      <c r="AV10" s="435"/>
      <c r="AW10" s="7"/>
      <c r="AX10" s="7"/>
      <c r="AY10" s="437" t="s">
        <v>86</v>
      </c>
      <c r="AZ10" s="438"/>
      <c r="BA10" s="438"/>
      <c r="BB10" s="438"/>
      <c r="BC10" s="438"/>
      <c r="BD10" s="438"/>
      <c r="BE10" s="438"/>
      <c r="BF10" s="438"/>
      <c r="BG10" s="438"/>
      <c r="BH10" s="438"/>
      <c r="BI10" s="438"/>
      <c r="BJ10" s="438"/>
      <c r="BK10" s="438"/>
      <c r="BL10" s="438"/>
      <c r="BM10" s="438"/>
      <c r="BN10" s="438"/>
      <c r="BO10" s="438"/>
      <c r="BP10" s="438"/>
      <c r="BQ10" s="438"/>
      <c r="BR10" s="438"/>
      <c r="BS10" s="438"/>
      <c r="BT10" s="438"/>
      <c r="BU10" s="438"/>
      <c r="BV10" s="438"/>
      <c r="BW10" s="438"/>
      <c r="BX10" s="438"/>
      <c r="BY10" s="438"/>
      <c r="BZ10" s="438"/>
      <c r="CA10" s="438"/>
      <c r="CB10" s="438"/>
      <c r="CC10" s="20"/>
      <c r="CD10" s="20"/>
      <c r="CE10" s="20"/>
      <c r="CF10" s="20"/>
      <c r="CG10" s="20"/>
      <c r="CH10" s="20"/>
      <c r="CI10" s="20"/>
      <c r="CJ10" s="20"/>
      <c r="CK10" s="20"/>
      <c r="CL10" s="20"/>
      <c r="CM10" s="20"/>
      <c r="CN10" s="20"/>
      <c r="CO10" s="20"/>
      <c r="CP10" s="20"/>
      <c r="CQ10" s="20"/>
      <c r="CR10" s="20"/>
      <c r="CS10" s="20"/>
      <c r="CT10" s="20"/>
      <c r="CU10" s="20"/>
      <c r="CV10" s="20"/>
      <c r="CW10" s="20"/>
      <c r="CX10" s="20"/>
      <c r="CY10" s="21"/>
    </row>
    <row r="11" spans="1:119" ht="15.75" customHeight="1" x14ac:dyDescent="0.25">
      <c r="A11" s="7"/>
      <c r="B11" s="7"/>
      <c r="C11" s="432"/>
      <c r="D11" s="432"/>
      <c r="E11" s="432"/>
      <c r="F11" s="432"/>
      <c r="G11" s="432"/>
      <c r="H11" s="432"/>
      <c r="I11" s="432"/>
      <c r="J11" s="432"/>
      <c r="K11" s="432"/>
      <c r="L11" s="432"/>
      <c r="M11" s="432"/>
      <c r="N11" s="428"/>
      <c r="O11" s="429"/>
      <c r="P11" s="429"/>
      <c r="Q11" s="429"/>
      <c r="R11" s="429"/>
      <c r="S11" s="429"/>
      <c r="T11" s="429"/>
      <c r="U11" s="429"/>
      <c r="V11" s="429"/>
      <c r="W11" s="429"/>
      <c r="X11" s="429"/>
      <c r="Y11" s="429"/>
      <c r="Z11" s="429"/>
      <c r="AA11" s="429"/>
      <c r="AB11" s="429"/>
      <c r="AC11" s="429"/>
      <c r="AD11" s="430"/>
      <c r="AE11" s="432"/>
      <c r="AF11" s="432"/>
      <c r="AG11" s="432"/>
      <c r="AH11" s="432"/>
      <c r="AI11" s="432"/>
      <c r="AJ11" s="432"/>
      <c r="AK11" s="432"/>
      <c r="AL11" s="436"/>
      <c r="AM11" s="436"/>
      <c r="AN11" s="436"/>
      <c r="AO11" s="436"/>
      <c r="AP11" s="436"/>
      <c r="AQ11" s="436"/>
      <c r="AR11" s="436"/>
      <c r="AS11" s="436"/>
      <c r="AT11" s="436"/>
      <c r="AU11" s="436"/>
      <c r="AV11" s="436"/>
      <c r="AW11" s="7"/>
      <c r="AX11" s="7"/>
      <c r="AY11" s="22"/>
      <c r="AZ11" s="23"/>
      <c r="BA11" s="23"/>
      <c r="BB11" s="23"/>
      <c r="BC11" s="399" t="s">
        <v>10</v>
      </c>
      <c r="BD11" s="399"/>
      <c r="BE11" s="399" t="str">
        <f>IF(LEN(入力シート!C23)&lt;13,"",MID(入力シート!C23,LEN(入力シート!C23)-12,1))</f>
        <v/>
      </c>
      <c r="BF11" s="399"/>
      <c r="BG11" s="399" t="str">
        <f>IF(LEN(入力シート!C23)&lt;12,"",MID(入力シート!C23,LEN(入力シート!C23)-11,1))</f>
        <v/>
      </c>
      <c r="BH11" s="399"/>
      <c r="BI11" s="399" t="str">
        <f>IF(LEN(入力シート!C23)&lt;11,"",MID(入力シート!C23,LEN(入力シート!C23)-10,1))</f>
        <v/>
      </c>
      <c r="BJ11" s="399"/>
      <c r="BK11" s="399" t="str">
        <f>IF(LEN(入力シート!C23)&lt;10,"",MID(入力シート!C23,LEN(入力シート!C23)-9,1))</f>
        <v/>
      </c>
      <c r="BL11" s="399"/>
      <c r="BM11" s="399" t="str">
        <f>IF(LEN(入力シート!C23)&lt;9,"",MID(入力シート!C23,LEN(入力シート!C23)-8,1))</f>
        <v/>
      </c>
      <c r="BN11" s="399"/>
      <c r="BO11" s="399" t="str">
        <f>IF(LEN(入力シート!C23)&lt;8,"",MID(入力シート!C23,LEN(入力シート!C23)-7,1))</f>
        <v/>
      </c>
      <c r="BP11" s="399"/>
      <c r="BQ11" s="399" t="str">
        <f>IF(LEN(入力シート!C23)&lt;7,"",MID(入力シート!C23,LEN(入力シート!C23)-6,1))</f>
        <v/>
      </c>
      <c r="BR11" s="399"/>
      <c r="BS11" s="399" t="str">
        <f>IF(LEN(入力シート!C23)&lt;6,"",MID(入力シート!C23,LEN(入力シート!C23)-5,1))</f>
        <v/>
      </c>
      <c r="BT11" s="399"/>
      <c r="BU11" s="399" t="str">
        <f>IF(LEN(入力シート!C23)&lt;5,"",MID(入力シート!C23,LEN(入力シート!C23)-4,1))</f>
        <v/>
      </c>
      <c r="BV11" s="399"/>
      <c r="BW11" s="399" t="str">
        <f>IF(LEN(入力シート!C23)&lt;4,"",MID(入力シート!C23,LEN(入力シート!C23)-3,1))</f>
        <v/>
      </c>
      <c r="BX11" s="399"/>
      <c r="BY11" s="399" t="str">
        <f>IF(LEN(入力シート!C23)&lt;3,"",MID(入力シート!C23,LEN(入力シート!C23)-2,1))</f>
        <v/>
      </c>
      <c r="BZ11" s="399"/>
      <c r="CA11" s="399" t="str">
        <f>IF(LEN(入力シート!C23)&lt;2,"",MID(入力シート!C23,LEN(入力シート!C23)-1,1))</f>
        <v/>
      </c>
      <c r="CB11" s="399"/>
      <c r="CC11" s="399" t="str">
        <f>IF(LEN(入力シート!C23)&lt;1,"",MID(入力シート!C23,LEN(入力シート!C23),1))</f>
        <v/>
      </c>
      <c r="CD11" s="399"/>
      <c r="CE11" s="24"/>
      <c r="CF11" s="23"/>
      <c r="CG11" s="23"/>
      <c r="CH11" s="23"/>
      <c r="CI11" s="23"/>
      <c r="CJ11" s="23"/>
      <c r="CK11" s="23"/>
      <c r="CL11" s="23"/>
      <c r="CM11" s="23"/>
      <c r="CN11" s="23"/>
      <c r="CO11" s="23"/>
      <c r="CP11" s="23"/>
      <c r="CQ11" s="23"/>
      <c r="CR11" s="23"/>
      <c r="CS11" s="23"/>
      <c r="CT11" s="23"/>
      <c r="CU11" s="23"/>
      <c r="CV11" s="23"/>
      <c r="CW11" s="23"/>
      <c r="CX11" s="23"/>
      <c r="CY11" s="25"/>
    </row>
    <row r="12" spans="1:119" ht="36" customHeight="1" x14ac:dyDescent="0.25">
      <c r="A12" s="7"/>
      <c r="B12" s="7"/>
      <c r="C12" s="339" t="s">
        <v>11</v>
      </c>
      <c r="D12" s="340"/>
      <c r="E12" s="340"/>
      <c r="F12" s="340"/>
      <c r="G12" s="340"/>
      <c r="H12" s="340"/>
      <c r="I12" s="340"/>
      <c r="J12" s="340"/>
      <c r="K12" s="340"/>
      <c r="L12" s="340"/>
      <c r="M12" s="340"/>
      <c r="N12" s="341" t="str">
        <f>IF(入力シート!B26="","",入力シート!B26)</f>
        <v/>
      </c>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2"/>
      <c r="BN12" s="342"/>
      <c r="BO12" s="342"/>
      <c r="BP12" s="342"/>
      <c r="BQ12" s="342"/>
      <c r="BR12" s="342"/>
      <c r="BS12" s="342"/>
      <c r="BT12" s="342"/>
      <c r="BU12" s="342"/>
      <c r="BV12" s="342"/>
      <c r="BW12" s="342"/>
      <c r="BX12" s="342"/>
      <c r="BY12" s="342"/>
      <c r="BZ12" s="342"/>
      <c r="CA12" s="342"/>
      <c r="CB12" s="342"/>
      <c r="CC12" s="342"/>
      <c r="CD12" s="342"/>
      <c r="CE12" s="342"/>
      <c r="CF12" s="342"/>
      <c r="CG12" s="342"/>
      <c r="CH12" s="342"/>
      <c r="CI12" s="342"/>
      <c r="CJ12" s="342"/>
      <c r="CK12" s="342"/>
      <c r="CL12" s="342"/>
      <c r="CM12" s="342"/>
      <c r="CN12" s="342"/>
      <c r="CO12" s="342"/>
      <c r="CP12" s="342"/>
      <c r="CQ12" s="342"/>
      <c r="CR12" s="342"/>
      <c r="CS12" s="342"/>
      <c r="CT12" s="342"/>
      <c r="CU12" s="342"/>
      <c r="CV12" s="342"/>
      <c r="CW12" s="342"/>
      <c r="CX12" s="342"/>
      <c r="CY12" s="342"/>
    </row>
    <row r="13" spans="1:119" ht="22.5" customHeight="1" thickBo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9" t="s">
        <v>99</v>
      </c>
      <c r="AH13" s="127"/>
      <c r="AI13" s="9"/>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9" t="s">
        <v>99</v>
      </c>
      <c r="CS13" s="127"/>
      <c r="CT13" s="127"/>
      <c r="CU13" s="7"/>
      <c r="CV13" s="7"/>
      <c r="CW13" s="7"/>
      <c r="CX13" s="7"/>
      <c r="CY13" s="7"/>
    </row>
    <row r="14" spans="1:119" ht="22.5" customHeight="1" x14ac:dyDescent="0.2">
      <c r="A14" s="7"/>
      <c r="B14" s="7"/>
      <c r="C14" s="343" t="s">
        <v>98</v>
      </c>
      <c r="D14" s="344"/>
      <c r="E14" s="344"/>
      <c r="F14" s="344"/>
      <c r="G14" s="344"/>
      <c r="H14" s="344"/>
      <c r="I14" s="344"/>
      <c r="J14" s="344"/>
      <c r="K14" s="344"/>
      <c r="L14" s="344"/>
      <c r="M14" s="344"/>
      <c r="N14" s="344"/>
      <c r="O14" s="344"/>
      <c r="P14" s="345"/>
      <c r="Q14" s="349" t="str">
        <f>IF(入力シート!B29="","",入力シート!B29)</f>
        <v/>
      </c>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1"/>
      <c r="AO14" s="7"/>
      <c r="AP14" s="7"/>
      <c r="AQ14" s="355" t="s">
        <v>13</v>
      </c>
      <c r="AR14" s="344"/>
      <c r="AS14" s="344"/>
      <c r="AT14" s="344"/>
      <c r="AU14" s="344"/>
      <c r="AV14" s="344"/>
      <c r="AW14" s="344"/>
      <c r="AX14" s="344"/>
      <c r="AY14" s="344"/>
      <c r="AZ14" s="344"/>
      <c r="BA14" s="344"/>
      <c r="BB14" s="356" t="str">
        <f>IF(入力シート!B47="","",入力シート!B47)</f>
        <v/>
      </c>
      <c r="BC14" s="357"/>
      <c r="BD14" s="357"/>
      <c r="BE14" s="357"/>
      <c r="BF14" s="357"/>
      <c r="BG14" s="357"/>
      <c r="BH14" s="357"/>
      <c r="BI14" s="357"/>
      <c r="BJ14" s="357"/>
      <c r="BK14" s="357"/>
      <c r="BL14" s="358" t="s">
        <v>42</v>
      </c>
      <c r="BM14" s="359"/>
      <c r="BN14" s="359"/>
      <c r="BO14" s="360"/>
      <c r="BP14" s="449" t="str">
        <f>IF(LEN(入力シート!D47)&lt;9,"",MID(入力シート!D47,LEN(入力シート!D47)-8,1))</f>
        <v/>
      </c>
      <c r="BQ14" s="450"/>
      <c r="BR14" s="450"/>
      <c r="BS14" s="450"/>
      <c r="BT14" s="449" t="str">
        <f>IF(LEN(入力シート!D47)&lt;8,"",MID(入力シート!D47,LEN(入力シート!D47)-7,1))</f>
        <v/>
      </c>
      <c r="BU14" s="450"/>
      <c r="BV14" s="450"/>
      <c r="BW14" s="450"/>
      <c r="BX14" s="449" t="str">
        <f>IF(LEN(入力シート!D47)&lt;7,"",MID(入力シート!D47,LEN(入力シート!D47)-6,1))</f>
        <v/>
      </c>
      <c r="BY14" s="450"/>
      <c r="BZ14" s="450"/>
      <c r="CA14" s="452"/>
      <c r="CB14" s="453" t="str">
        <f>IF(LEN(入力シート!D47)&lt;6,"",MID(入力シート!D47,LEN(入力シート!D47)-5,1))</f>
        <v/>
      </c>
      <c r="CC14" s="450"/>
      <c r="CD14" s="450"/>
      <c r="CE14" s="450"/>
      <c r="CF14" s="449" t="str">
        <f>IF(LEN(入力シート!D47)&lt;5,"",MID(入力シート!D47,LEN(入力シート!D47)-4,1))</f>
        <v/>
      </c>
      <c r="CG14" s="450"/>
      <c r="CH14" s="450"/>
      <c r="CI14" s="450"/>
      <c r="CJ14" s="449" t="str">
        <f>IF(LEN(入力シート!D47)&lt;4,"",MID(入力シート!D47,LEN(入力シート!D47)-3,1))</f>
        <v/>
      </c>
      <c r="CK14" s="450"/>
      <c r="CL14" s="450"/>
      <c r="CM14" s="452"/>
      <c r="CN14" s="453" t="str">
        <f>IF(LEN(入力シート!D47)&lt;3,"",MID(入力シート!D47,LEN(入力シート!D47)-2,1))</f>
        <v/>
      </c>
      <c r="CO14" s="450"/>
      <c r="CP14" s="450"/>
      <c r="CQ14" s="450"/>
      <c r="CR14" s="449" t="str">
        <f>IF(LEN(入力シート!D47)&lt;2,"",MID(入力シート!D47,LEN(入力シート!D47)-1,1))</f>
        <v/>
      </c>
      <c r="CS14" s="450"/>
      <c r="CT14" s="450"/>
      <c r="CU14" s="450"/>
      <c r="CV14" s="449" t="str">
        <f>IF(LEN(入力シート!D47)&lt;1,"",MID(入力シート!D47,LEN(入力シート!D47),1))</f>
        <v/>
      </c>
      <c r="CW14" s="450"/>
      <c r="CX14" s="450"/>
      <c r="CY14" s="451"/>
    </row>
    <row r="15" spans="1:119" ht="6" customHeight="1" thickBot="1" x14ac:dyDescent="0.25">
      <c r="A15" s="7"/>
      <c r="B15" s="7"/>
      <c r="C15" s="346"/>
      <c r="D15" s="347"/>
      <c r="E15" s="347"/>
      <c r="F15" s="347"/>
      <c r="G15" s="347"/>
      <c r="H15" s="347"/>
      <c r="I15" s="347"/>
      <c r="J15" s="347"/>
      <c r="K15" s="347"/>
      <c r="L15" s="347"/>
      <c r="M15" s="347"/>
      <c r="N15" s="347"/>
      <c r="O15" s="347"/>
      <c r="P15" s="348"/>
      <c r="Q15" s="352"/>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4"/>
      <c r="AO15" s="7"/>
      <c r="AP15" s="7"/>
      <c r="AQ15" s="26"/>
      <c r="AR15" s="27"/>
      <c r="AS15" s="27"/>
      <c r="AT15" s="27"/>
      <c r="AU15" s="27"/>
      <c r="AV15" s="27"/>
      <c r="AW15" s="27"/>
      <c r="AX15" s="27"/>
      <c r="AY15" s="27"/>
      <c r="AZ15" s="27"/>
      <c r="BA15" s="27"/>
      <c r="BB15" s="28"/>
      <c r="BC15" s="29"/>
      <c r="BD15" s="29"/>
      <c r="BE15" s="29"/>
      <c r="BF15" s="29"/>
      <c r="BG15" s="29"/>
      <c r="BH15" s="29"/>
      <c r="BI15" s="29"/>
      <c r="BJ15" s="29"/>
      <c r="BK15" s="29"/>
      <c r="BL15" s="30"/>
      <c r="BM15" s="30"/>
      <c r="BN15" s="30"/>
      <c r="BO15" s="31"/>
      <c r="BP15" s="32"/>
      <c r="BQ15" s="33"/>
      <c r="BR15" s="33"/>
      <c r="BS15" s="34"/>
      <c r="BT15" s="35"/>
      <c r="BU15" s="33"/>
      <c r="BV15" s="33"/>
      <c r="BW15" s="34"/>
      <c r="BX15" s="35"/>
      <c r="BY15" s="33"/>
      <c r="BZ15" s="33"/>
      <c r="CA15" s="34"/>
      <c r="CB15" s="35"/>
      <c r="CC15" s="33"/>
      <c r="CD15" s="33"/>
      <c r="CE15" s="34"/>
      <c r="CF15" s="35"/>
      <c r="CG15" s="33"/>
      <c r="CH15" s="33"/>
      <c r="CI15" s="34"/>
      <c r="CJ15" s="35"/>
      <c r="CK15" s="33"/>
      <c r="CL15" s="33"/>
      <c r="CM15" s="34"/>
      <c r="CN15" s="35"/>
      <c r="CO15" s="33"/>
      <c r="CP15" s="33"/>
      <c r="CQ15" s="34"/>
      <c r="CR15" s="35"/>
      <c r="CS15" s="33"/>
      <c r="CT15" s="33"/>
      <c r="CU15" s="34"/>
      <c r="CV15" s="36"/>
      <c r="CW15" s="33"/>
      <c r="CX15" s="33"/>
      <c r="CY15" s="37"/>
    </row>
    <row r="16" spans="1:119" ht="22.5" customHeight="1" x14ac:dyDescent="0.2">
      <c r="A16" s="7"/>
      <c r="B16" s="7"/>
      <c r="C16" s="369" t="s">
        <v>111</v>
      </c>
      <c r="D16" s="344"/>
      <c r="E16" s="344"/>
      <c r="F16" s="344"/>
      <c r="G16" s="344"/>
      <c r="H16" s="344"/>
      <c r="I16" s="344"/>
      <c r="J16" s="344"/>
      <c r="K16" s="344"/>
      <c r="L16" s="344"/>
      <c r="M16" s="344"/>
      <c r="N16" s="344"/>
      <c r="O16" s="344"/>
      <c r="P16" s="345"/>
      <c r="Q16" s="373" t="str">
        <f>IF(入力シート!B31="","",入力シート!B31)</f>
        <v/>
      </c>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74"/>
      <c r="AO16" s="7"/>
      <c r="AP16" s="7"/>
      <c r="AQ16" s="282" t="s">
        <v>14</v>
      </c>
      <c r="AR16" s="283"/>
      <c r="AS16" s="283"/>
      <c r="AT16" s="283"/>
      <c r="AU16" s="283"/>
      <c r="AV16" s="283"/>
      <c r="AW16" s="283"/>
      <c r="AX16" s="283"/>
      <c r="AY16" s="283"/>
      <c r="AZ16" s="283"/>
      <c r="BA16" s="283"/>
      <c r="BB16" s="284" t="str">
        <f>IF(入力シート!B49="","",入力シート!B49)</f>
        <v/>
      </c>
      <c r="BC16" s="285"/>
      <c r="BD16" s="285"/>
      <c r="BE16" s="285"/>
      <c r="BF16" s="285"/>
      <c r="BG16" s="285"/>
      <c r="BH16" s="285"/>
      <c r="BI16" s="285"/>
      <c r="BJ16" s="285"/>
      <c r="BK16" s="285"/>
      <c r="BL16" s="286" t="s">
        <v>42</v>
      </c>
      <c r="BM16" s="287"/>
      <c r="BN16" s="287"/>
      <c r="BO16" s="288"/>
      <c r="BP16" s="289" t="str">
        <f>IF(LEN(入力シート!D49)&lt;9,"",MID(入力シート!D49,LEN(入力シート!D49)-8,1))</f>
        <v/>
      </c>
      <c r="BQ16" s="290"/>
      <c r="BR16" s="290"/>
      <c r="BS16" s="290"/>
      <c r="BT16" s="289" t="str">
        <f>IF(LEN(入力シート!D49)&lt;8,"",MID(入力シート!D49,LEN(入力シート!D49)-7,1))</f>
        <v/>
      </c>
      <c r="BU16" s="290"/>
      <c r="BV16" s="290"/>
      <c r="BW16" s="290"/>
      <c r="BX16" s="289" t="str">
        <f>IF(LEN(入力シート!D49)&lt;7,"",MID(入力シート!D49,LEN(入力シート!D49)-6,1))</f>
        <v/>
      </c>
      <c r="BY16" s="290"/>
      <c r="BZ16" s="290"/>
      <c r="CA16" s="324"/>
      <c r="CB16" s="323" t="str">
        <f>IF(LEN(入力シート!D49)&lt;6,"",MID(入力シート!D49,LEN(入力シート!D49)-5,1))</f>
        <v/>
      </c>
      <c r="CC16" s="290"/>
      <c r="CD16" s="290"/>
      <c r="CE16" s="290"/>
      <c r="CF16" s="289" t="str">
        <f>IF(LEN(入力シート!D49)&lt;5,"",MID(入力シート!D49,LEN(入力シート!D49)-4,1))</f>
        <v/>
      </c>
      <c r="CG16" s="290"/>
      <c r="CH16" s="290"/>
      <c r="CI16" s="290"/>
      <c r="CJ16" s="289" t="str">
        <f>IF(LEN(入力シート!D49)&lt;4,"",MID(入力シート!D49,LEN(入力シート!D49)-3,1))</f>
        <v/>
      </c>
      <c r="CK16" s="290"/>
      <c r="CL16" s="290"/>
      <c r="CM16" s="324"/>
      <c r="CN16" s="323" t="str">
        <f>IF(LEN(入力シート!D49)&lt;3,"",MID(入力シート!D49,LEN(入力シート!D49)-2,1))</f>
        <v/>
      </c>
      <c r="CO16" s="290"/>
      <c r="CP16" s="290"/>
      <c r="CQ16" s="290"/>
      <c r="CR16" s="289" t="str">
        <f>IF(LEN(入力シート!D49)&lt;2,"",MID(入力シート!D49,LEN(入力シート!D49)-1,1))</f>
        <v/>
      </c>
      <c r="CS16" s="290"/>
      <c r="CT16" s="290"/>
      <c r="CU16" s="290"/>
      <c r="CV16" s="289" t="str">
        <f>IF(LEN(入力シート!D49)&lt;1,"",MID(入力シート!D49,LEN(入力シート!D49),1))</f>
        <v/>
      </c>
      <c r="CW16" s="290"/>
      <c r="CX16" s="290"/>
      <c r="CY16" s="325"/>
    </row>
    <row r="17" spans="1:103" ht="6" customHeight="1" x14ac:dyDescent="0.2">
      <c r="A17" s="7"/>
      <c r="B17" s="7"/>
      <c r="C17" s="370"/>
      <c r="D17" s="371"/>
      <c r="E17" s="371"/>
      <c r="F17" s="371"/>
      <c r="G17" s="371"/>
      <c r="H17" s="371"/>
      <c r="I17" s="371"/>
      <c r="J17" s="371"/>
      <c r="K17" s="371"/>
      <c r="L17" s="371"/>
      <c r="M17" s="371"/>
      <c r="N17" s="371"/>
      <c r="O17" s="371"/>
      <c r="P17" s="372"/>
      <c r="Q17" s="375"/>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7"/>
      <c r="AO17" s="7"/>
      <c r="AP17" s="7"/>
      <c r="AQ17" s="26"/>
      <c r="AR17" s="27"/>
      <c r="AS17" s="27"/>
      <c r="AT17" s="27"/>
      <c r="AU17" s="27"/>
      <c r="AV17" s="27"/>
      <c r="AW17" s="27"/>
      <c r="AX17" s="27"/>
      <c r="AY17" s="27"/>
      <c r="AZ17" s="27"/>
      <c r="BA17" s="27"/>
      <c r="BB17" s="28"/>
      <c r="BC17" s="29"/>
      <c r="BD17" s="29"/>
      <c r="BE17" s="29"/>
      <c r="BF17" s="29"/>
      <c r="BG17" s="29"/>
      <c r="BH17" s="29"/>
      <c r="BI17" s="29"/>
      <c r="BJ17" s="29"/>
      <c r="BK17" s="29"/>
      <c r="BL17" s="30"/>
      <c r="BM17" s="30"/>
      <c r="BN17" s="30"/>
      <c r="BO17" s="31"/>
      <c r="BP17" s="32"/>
      <c r="BQ17" s="33"/>
      <c r="BR17" s="33"/>
      <c r="BS17" s="34"/>
      <c r="BT17" s="35"/>
      <c r="BU17" s="33"/>
      <c r="BV17" s="33"/>
      <c r="BW17" s="34"/>
      <c r="BX17" s="35"/>
      <c r="BY17" s="33"/>
      <c r="BZ17" s="33"/>
      <c r="CA17" s="34"/>
      <c r="CB17" s="35"/>
      <c r="CC17" s="33"/>
      <c r="CD17" s="33"/>
      <c r="CE17" s="34"/>
      <c r="CF17" s="35"/>
      <c r="CG17" s="33"/>
      <c r="CH17" s="33"/>
      <c r="CI17" s="34"/>
      <c r="CJ17" s="35"/>
      <c r="CK17" s="33"/>
      <c r="CL17" s="33"/>
      <c r="CM17" s="34"/>
      <c r="CN17" s="35"/>
      <c r="CO17" s="33"/>
      <c r="CP17" s="33"/>
      <c r="CQ17" s="34"/>
      <c r="CR17" s="35"/>
      <c r="CS17" s="33"/>
      <c r="CT17" s="33"/>
      <c r="CU17" s="34"/>
      <c r="CV17" s="36"/>
      <c r="CW17" s="33"/>
      <c r="CX17" s="33"/>
      <c r="CY17" s="37"/>
    </row>
    <row r="18" spans="1:103" ht="22.5" customHeight="1" x14ac:dyDescent="0.2">
      <c r="A18" s="7"/>
      <c r="B18" s="7"/>
      <c r="C18" s="300" t="s">
        <v>117</v>
      </c>
      <c r="D18" s="378"/>
      <c r="E18" s="378"/>
      <c r="F18" s="378"/>
      <c r="G18" s="378"/>
      <c r="H18" s="378"/>
      <c r="I18" s="378"/>
      <c r="J18" s="378"/>
      <c r="K18" s="378"/>
      <c r="L18" s="378"/>
      <c r="M18" s="378"/>
      <c r="N18" s="378"/>
      <c r="O18" s="378"/>
      <c r="P18" s="379"/>
      <c r="Q18" s="383" t="str">
        <f>IF(入力シート!B33="","",入力シート!B33)</f>
        <v/>
      </c>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5"/>
      <c r="AO18" s="7"/>
      <c r="AP18" s="7"/>
      <c r="AQ18" s="282" t="s">
        <v>15</v>
      </c>
      <c r="AR18" s="283"/>
      <c r="AS18" s="283"/>
      <c r="AT18" s="283"/>
      <c r="AU18" s="283"/>
      <c r="AV18" s="283"/>
      <c r="AW18" s="283"/>
      <c r="AX18" s="283"/>
      <c r="AY18" s="283"/>
      <c r="AZ18" s="283"/>
      <c r="BA18" s="283"/>
      <c r="BB18" s="284" t="str">
        <f>IF(入力シート!B51="","",入力シート!B51)</f>
        <v/>
      </c>
      <c r="BC18" s="285"/>
      <c r="BD18" s="285"/>
      <c r="BE18" s="285"/>
      <c r="BF18" s="285"/>
      <c r="BG18" s="285"/>
      <c r="BH18" s="285"/>
      <c r="BI18" s="285"/>
      <c r="BJ18" s="285"/>
      <c r="BK18" s="285"/>
      <c r="BL18" s="286" t="s">
        <v>42</v>
      </c>
      <c r="BM18" s="287"/>
      <c r="BN18" s="287"/>
      <c r="BO18" s="288"/>
      <c r="BP18" s="289" t="str">
        <f>IF(LEN(入力シート!D51)&lt;9,"",MID(入力シート!D51,LEN(入力シート!D51)-8,1))</f>
        <v/>
      </c>
      <c r="BQ18" s="290"/>
      <c r="BR18" s="290"/>
      <c r="BS18" s="290"/>
      <c r="BT18" s="289" t="str">
        <f>IF(LEN(入力シート!D51)&lt;8,"",MID(入力シート!D51,LEN(入力シート!D51)-7,1))</f>
        <v/>
      </c>
      <c r="BU18" s="290"/>
      <c r="BV18" s="290"/>
      <c r="BW18" s="290"/>
      <c r="BX18" s="289" t="str">
        <f>IF(LEN(入力シート!D51)&lt;7,"",MID(入力シート!D51,LEN(入力シート!D51)-6,1))</f>
        <v/>
      </c>
      <c r="BY18" s="290"/>
      <c r="BZ18" s="290"/>
      <c r="CA18" s="324"/>
      <c r="CB18" s="323" t="str">
        <f>IF(LEN(入力シート!D51)&lt;6,"",MID(入力シート!D51,LEN(入力シート!D51)-5,1))</f>
        <v/>
      </c>
      <c r="CC18" s="290"/>
      <c r="CD18" s="290"/>
      <c r="CE18" s="290"/>
      <c r="CF18" s="289" t="str">
        <f>IF(LEN(入力シート!D51)&lt;5,"",MID(入力シート!D51,LEN(入力シート!D51)-4,1))</f>
        <v/>
      </c>
      <c r="CG18" s="290"/>
      <c r="CH18" s="290"/>
      <c r="CI18" s="290"/>
      <c r="CJ18" s="289" t="str">
        <f>IF(LEN(入力シート!D51)&lt;4,"",MID(入力シート!D51,LEN(入力シート!D51)-3,1))</f>
        <v/>
      </c>
      <c r="CK18" s="290"/>
      <c r="CL18" s="290"/>
      <c r="CM18" s="324"/>
      <c r="CN18" s="323" t="str">
        <f>IF(LEN(入力シート!D51)&lt;3,"",MID(入力シート!D51,LEN(入力シート!D51)-2,1))</f>
        <v/>
      </c>
      <c r="CO18" s="290"/>
      <c r="CP18" s="290"/>
      <c r="CQ18" s="290"/>
      <c r="CR18" s="289" t="str">
        <f>IF(LEN(入力シート!D51)&lt;2,"",MID(入力シート!D51,LEN(入力シート!D51)-1,1))</f>
        <v/>
      </c>
      <c r="CS18" s="290"/>
      <c r="CT18" s="290"/>
      <c r="CU18" s="290"/>
      <c r="CV18" s="289" t="str">
        <f>IF(LEN(入力シート!D51)&lt;1,"",MID(入力シート!D51,LEN(入力シート!D51),1))</f>
        <v/>
      </c>
      <c r="CW18" s="290"/>
      <c r="CX18" s="290"/>
      <c r="CY18" s="325"/>
    </row>
    <row r="19" spans="1:103" ht="6" customHeight="1" x14ac:dyDescent="0.2">
      <c r="A19" s="7"/>
      <c r="B19" s="7"/>
      <c r="C19" s="380"/>
      <c r="D19" s="381"/>
      <c r="E19" s="381"/>
      <c r="F19" s="381"/>
      <c r="G19" s="381"/>
      <c r="H19" s="381"/>
      <c r="I19" s="381"/>
      <c r="J19" s="381"/>
      <c r="K19" s="381"/>
      <c r="L19" s="381"/>
      <c r="M19" s="381"/>
      <c r="N19" s="381"/>
      <c r="O19" s="381"/>
      <c r="P19" s="382"/>
      <c r="Q19" s="386"/>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8"/>
      <c r="AO19" s="7"/>
      <c r="AP19" s="7"/>
      <c r="AQ19" s="26"/>
      <c r="AR19" s="27"/>
      <c r="AS19" s="27"/>
      <c r="AT19" s="27"/>
      <c r="AU19" s="27"/>
      <c r="AV19" s="27"/>
      <c r="AW19" s="27"/>
      <c r="AX19" s="27"/>
      <c r="AY19" s="27"/>
      <c r="AZ19" s="27"/>
      <c r="BA19" s="27"/>
      <c r="BB19" s="28"/>
      <c r="BC19" s="29"/>
      <c r="BD19" s="29"/>
      <c r="BE19" s="29"/>
      <c r="BF19" s="29"/>
      <c r="BG19" s="29"/>
      <c r="BH19" s="29"/>
      <c r="BI19" s="29"/>
      <c r="BJ19" s="29"/>
      <c r="BK19" s="29"/>
      <c r="BL19" s="30"/>
      <c r="BM19" s="30"/>
      <c r="BN19" s="30"/>
      <c r="BO19" s="31"/>
      <c r="BP19" s="32"/>
      <c r="BQ19" s="33"/>
      <c r="BR19" s="33"/>
      <c r="BS19" s="34"/>
      <c r="BT19" s="35"/>
      <c r="BU19" s="33"/>
      <c r="BV19" s="33"/>
      <c r="BW19" s="34"/>
      <c r="BX19" s="35"/>
      <c r="BY19" s="33"/>
      <c r="BZ19" s="33"/>
      <c r="CA19" s="34"/>
      <c r="CB19" s="35"/>
      <c r="CC19" s="33"/>
      <c r="CD19" s="33"/>
      <c r="CE19" s="34"/>
      <c r="CF19" s="35"/>
      <c r="CG19" s="33"/>
      <c r="CH19" s="33"/>
      <c r="CI19" s="34"/>
      <c r="CJ19" s="35"/>
      <c r="CK19" s="33"/>
      <c r="CL19" s="33"/>
      <c r="CM19" s="34"/>
      <c r="CN19" s="35"/>
      <c r="CO19" s="33"/>
      <c r="CP19" s="33"/>
      <c r="CQ19" s="34"/>
      <c r="CR19" s="35"/>
      <c r="CS19" s="33"/>
      <c r="CT19" s="33"/>
      <c r="CU19" s="34"/>
      <c r="CV19" s="36"/>
      <c r="CW19" s="33"/>
      <c r="CX19" s="33"/>
      <c r="CY19" s="37"/>
    </row>
    <row r="20" spans="1:103" ht="22.5" customHeight="1" x14ac:dyDescent="0.2">
      <c r="A20" s="7"/>
      <c r="B20" s="7"/>
      <c r="C20" s="365" t="s">
        <v>97</v>
      </c>
      <c r="D20" s="366"/>
      <c r="E20" s="366"/>
      <c r="F20" s="366"/>
      <c r="G20" s="366"/>
      <c r="H20" s="366"/>
      <c r="I20" s="366"/>
      <c r="J20" s="366"/>
      <c r="K20" s="366"/>
      <c r="L20" s="366"/>
      <c r="M20" s="366"/>
      <c r="N20" s="366"/>
      <c r="O20" s="366"/>
      <c r="P20" s="366"/>
      <c r="Q20" s="361" t="str">
        <f>IF(入力シート!B35="","",入力シート!B35)</f>
        <v/>
      </c>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7"/>
      <c r="AP20" s="7"/>
      <c r="AQ20" s="282" t="s">
        <v>17</v>
      </c>
      <c r="AR20" s="283"/>
      <c r="AS20" s="283"/>
      <c r="AT20" s="283"/>
      <c r="AU20" s="283"/>
      <c r="AV20" s="283"/>
      <c r="AW20" s="283"/>
      <c r="AX20" s="283"/>
      <c r="AY20" s="283"/>
      <c r="AZ20" s="283"/>
      <c r="BA20" s="283"/>
      <c r="BB20" s="284" t="str">
        <f>IF(入力シート!B53="","",入力シート!B53)</f>
        <v/>
      </c>
      <c r="BC20" s="285"/>
      <c r="BD20" s="285"/>
      <c r="BE20" s="285"/>
      <c r="BF20" s="285"/>
      <c r="BG20" s="285"/>
      <c r="BH20" s="285"/>
      <c r="BI20" s="285"/>
      <c r="BJ20" s="285"/>
      <c r="BK20" s="285"/>
      <c r="BL20" s="286" t="s">
        <v>42</v>
      </c>
      <c r="BM20" s="287"/>
      <c r="BN20" s="287"/>
      <c r="BO20" s="288"/>
      <c r="BP20" s="289" t="str">
        <f>IF(LEN(入力シート!D53)&lt;9,"",MID(入力シート!D53,LEN(入力シート!D53)-8,1))</f>
        <v/>
      </c>
      <c r="BQ20" s="290"/>
      <c r="BR20" s="290"/>
      <c r="BS20" s="290"/>
      <c r="BT20" s="289" t="str">
        <f>IF(LEN(入力シート!D53)&lt;8,"",MID(入力シート!D53,LEN(入力シート!D53)-7,1))</f>
        <v/>
      </c>
      <c r="BU20" s="290"/>
      <c r="BV20" s="290"/>
      <c r="BW20" s="290"/>
      <c r="BX20" s="289" t="str">
        <f>IF(LEN(入力シート!D53)&lt;7,"",MID(入力シート!D53,LEN(入力シート!D53)-6,1))</f>
        <v/>
      </c>
      <c r="BY20" s="290"/>
      <c r="BZ20" s="290"/>
      <c r="CA20" s="324"/>
      <c r="CB20" s="323" t="str">
        <f>IF(LEN(入力シート!D53)&lt;6,"",MID(入力シート!D53,LEN(入力シート!D53)-5,1))</f>
        <v/>
      </c>
      <c r="CC20" s="290"/>
      <c r="CD20" s="290"/>
      <c r="CE20" s="290"/>
      <c r="CF20" s="289" t="str">
        <f>IF(LEN(入力シート!D53)&lt;5,"",MID(入力シート!D53,LEN(入力シート!D53)-4,1))</f>
        <v/>
      </c>
      <c r="CG20" s="290"/>
      <c r="CH20" s="290"/>
      <c r="CI20" s="290"/>
      <c r="CJ20" s="289" t="str">
        <f>IF(LEN(入力シート!D53)&lt;4,"",MID(入力シート!D53,LEN(入力シート!D53)-3,1))</f>
        <v/>
      </c>
      <c r="CK20" s="290"/>
      <c r="CL20" s="290"/>
      <c r="CM20" s="324"/>
      <c r="CN20" s="323" t="str">
        <f>IF(LEN(入力シート!D53)&lt;3,"",MID(入力シート!D53,LEN(入力シート!D53)-2,1))</f>
        <v/>
      </c>
      <c r="CO20" s="290"/>
      <c r="CP20" s="290"/>
      <c r="CQ20" s="290"/>
      <c r="CR20" s="289" t="str">
        <f>IF(LEN(入力シート!D53)&lt;2,"",MID(入力シート!D53,LEN(入力シート!D53)-1,1))</f>
        <v/>
      </c>
      <c r="CS20" s="290"/>
      <c r="CT20" s="290"/>
      <c r="CU20" s="290"/>
      <c r="CV20" s="289" t="str">
        <f>IF(LEN(入力シート!D53)&lt;1,"",MID(入力シート!D53,LEN(入力シート!D53),1))</f>
        <v/>
      </c>
      <c r="CW20" s="290"/>
      <c r="CX20" s="290"/>
      <c r="CY20" s="325"/>
    </row>
    <row r="21" spans="1:103" ht="6" customHeight="1" thickBot="1" x14ac:dyDescent="0.25">
      <c r="A21" s="7"/>
      <c r="B21" s="7"/>
      <c r="C21" s="367"/>
      <c r="D21" s="368"/>
      <c r="E21" s="368"/>
      <c r="F21" s="368"/>
      <c r="G21" s="368"/>
      <c r="H21" s="368"/>
      <c r="I21" s="368"/>
      <c r="J21" s="368"/>
      <c r="K21" s="368"/>
      <c r="L21" s="368"/>
      <c r="M21" s="368"/>
      <c r="N21" s="368"/>
      <c r="O21" s="368"/>
      <c r="P21" s="367"/>
      <c r="Q21" s="363"/>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3"/>
      <c r="AO21" s="7"/>
      <c r="AP21" s="7"/>
      <c r="AQ21" s="26"/>
      <c r="AR21" s="27"/>
      <c r="AS21" s="27"/>
      <c r="AT21" s="27"/>
      <c r="AU21" s="27"/>
      <c r="AV21" s="27"/>
      <c r="AW21" s="27"/>
      <c r="AX21" s="27"/>
      <c r="AY21" s="27"/>
      <c r="AZ21" s="27"/>
      <c r="BA21" s="27"/>
      <c r="BB21" s="28"/>
      <c r="BC21" s="29"/>
      <c r="BD21" s="29"/>
      <c r="BE21" s="29"/>
      <c r="BF21" s="29"/>
      <c r="BG21" s="29"/>
      <c r="BH21" s="29"/>
      <c r="BI21" s="29"/>
      <c r="BJ21" s="29"/>
      <c r="BK21" s="29"/>
      <c r="BL21" s="30"/>
      <c r="BM21" s="30"/>
      <c r="BN21" s="30"/>
      <c r="BO21" s="31"/>
      <c r="BP21" s="32"/>
      <c r="BQ21" s="33"/>
      <c r="BR21" s="33"/>
      <c r="BS21" s="34"/>
      <c r="BT21" s="35"/>
      <c r="BU21" s="33"/>
      <c r="BV21" s="33"/>
      <c r="BW21" s="34"/>
      <c r="BX21" s="35"/>
      <c r="BY21" s="33"/>
      <c r="BZ21" s="33"/>
      <c r="CA21" s="34"/>
      <c r="CB21" s="35"/>
      <c r="CC21" s="33"/>
      <c r="CD21" s="33"/>
      <c r="CE21" s="34"/>
      <c r="CF21" s="35"/>
      <c r="CG21" s="33"/>
      <c r="CH21" s="33"/>
      <c r="CI21" s="34"/>
      <c r="CJ21" s="35"/>
      <c r="CK21" s="33"/>
      <c r="CL21" s="33"/>
      <c r="CM21" s="34"/>
      <c r="CN21" s="35"/>
      <c r="CO21" s="33"/>
      <c r="CP21" s="33"/>
      <c r="CQ21" s="34"/>
      <c r="CR21" s="35"/>
      <c r="CS21" s="33"/>
      <c r="CT21" s="33"/>
      <c r="CU21" s="34"/>
      <c r="CV21" s="36"/>
      <c r="CW21" s="33"/>
      <c r="CX21" s="33"/>
      <c r="CY21" s="37"/>
    </row>
    <row r="22" spans="1:103" ht="22.5" customHeight="1" thickTop="1" x14ac:dyDescent="0.2">
      <c r="A22" s="7"/>
      <c r="B22" s="7"/>
      <c r="C22" s="335" t="s">
        <v>18</v>
      </c>
      <c r="D22" s="292"/>
      <c r="E22" s="292"/>
      <c r="F22" s="292"/>
      <c r="G22" s="292"/>
      <c r="H22" s="292"/>
      <c r="I22" s="292"/>
      <c r="J22" s="292"/>
      <c r="K22" s="292"/>
      <c r="L22" s="292"/>
      <c r="M22" s="292"/>
      <c r="N22" s="292"/>
      <c r="O22" s="292"/>
      <c r="P22" s="293"/>
      <c r="Q22" s="329" t="str">
        <f>IF(入力シート!B37="","",入力シート!B37)</f>
        <v/>
      </c>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1"/>
      <c r="AO22" s="7"/>
      <c r="AP22" s="7"/>
      <c r="AQ22" s="282" t="s">
        <v>19</v>
      </c>
      <c r="AR22" s="283"/>
      <c r="AS22" s="283"/>
      <c r="AT22" s="283"/>
      <c r="AU22" s="283"/>
      <c r="AV22" s="283"/>
      <c r="AW22" s="283"/>
      <c r="AX22" s="283"/>
      <c r="AY22" s="283"/>
      <c r="AZ22" s="283"/>
      <c r="BA22" s="283"/>
      <c r="BB22" s="284" t="str">
        <f>IF(入力シート!B55="","",入力シート!B55)</f>
        <v/>
      </c>
      <c r="BC22" s="285"/>
      <c r="BD22" s="285"/>
      <c r="BE22" s="285"/>
      <c r="BF22" s="285"/>
      <c r="BG22" s="285"/>
      <c r="BH22" s="285"/>
      <c r="BI22" s="285"/>
      <c r="BJ22" s="285"/>
      <c r="BK22" s="285"/>
      <c r="BL22" s="286" t="s">
        <v>42</v>
      </c>
      <c r="BM22" s="287"/>
      <c r="BN22" s="287"/>
      <c r="BO22" s="288"/>
      <c r="BP22" s="289" t="str">
        <f>IF(LEN(入力シート!D55)&lt;9,"",MID(入力シート!D55,LEN(入力シート!D55)-8,1))</f>
        <v/>
      </c>
      <c r="BQ22" s="290"/>
      <c r="BR22" s="290"/>
      <c r="BS22" s="290"/>
      <c r="BT22" s="289" t="str">
        <f>IF(LEN(入力シート!D55)&lt;8,"",MID(入力シート!D55,LEN(入力シート!D55)-7,1))</f>
        <v/>
      </c>
      <c r="BU22" s="290"/>
      <c r="BV22" s="290"/>
      <c r="BW22" s="290"/>
      <c r="BX22" s="289" t="str">
        <f>IF(LEN(入力シート!D55)&lt;7,"",MID(入力シート!D55,LEN(入力シート!D55)-6,1))</f>
        <v/>
      </c>
      <c r="BY22" s="290"/>
      <c r="BZ22" s="290"/>
      <c r="CA22" s="324"/>
      <c r="CB22" s="323" t="str">
        <f>IF(LEN(入力シート!D55)&lt;6,"",MID(入力シート!D55,LEN(入力シート!D55)-5,1))</f>
        <v/>
      </c>
      <c r="CC22" s="290"/>
      <c r="CD22" s="290"/>
      <c r="CE22" s="290"/>
      <c r="CF22" s="289" t="str">
        <f>IF(LEN(入力シート!D55)&lt;5,"",MID(入力シート!D55,LEN(入力シート!D55)-4,1))</f>
        <v/>
      </c>
      <c r="CG22" s="290"/>
      <c r="CH22" s="290"/>
      <c r="CI22" s="290"/>
      <c r="CJ22" s="289" t="str">
        <f>IF(LEN(入力シート!D55)&lt;4,"",MID(入力シート!D55,LEN(入力シート!D55)-3,1))</f>
        <v/>
      </c>
      <c r="CK22" s="290"/>
      <c r="CL22" s="290"/>
      <c r="CM22" s="324"/>
      <c r="CN22" s="323" t="str">
        <f>IF(LEN(入力シート!D55)&lt;3,"",MID(入力シート!D55,LEN(入力シート!D55)-2,1))</f>
        <v/>
      </c>
      <c r="CO22" s="290"/>
      <c r="CP22" s="290"/>
      <c r="CQ22" s="290"/>
      <c r="CR22" s="289" t="str">
        <f>IF(LEN(入力シート!D55)&lt;2,"",MID(入力シート!D55,LEN(入力シート!D55)-1,1))</f>
        <v/>
      </c>
      <c r="CS22" s="290"/>
      <c r="CT22" s="290"/>
      <c r="CU22" s="290"/>
      <c r="CV22" s="289" t="str">
        <f>IF(LEN(入力シート!D55)&lt;1,"",MID(入力シート!D55,LEN(入力シート!D55),1))</f>
        <v/>
      </c>
      <c r="CW22" s="290"/>
      <c r="CX22" s="290"/>
      <c r="CY22" s="325"/>
    </row>
    <row r="23" spans="1:103" ht="6" customHeight="1" thickBot="1" x14ac:dyDescent="0.25">
      <c r="A23" s="7"/>
      <c r="B23" s="7"/>
      <c r="C23" s="336"/>
      <c r="D23" s="337"/>
      <c r="E23" s="337"/>
      <c r="F23" s="337"/>
      <c r="G23" s="337"/>
      <c r="H23" s="337"/>
      <c r="I23" s="337"/>
      <c r="J23" s="337"/>
      <c r="K23" s="337"/>
      <c r="L23" s="337"/>
      <c r="M23" s="337"/>
      <c r="N23" s="337"/>
      <c r="O23" s="337"/>
      <c r="P23" s="338"/>
      <c r="Q23" s="332"/>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4"/>
      <c r="AO23" s="7"/>
      <c r="AP23" s="7"/>
      <c r="AQ23" s="26"/>
      <c r="AR23" s="27"/>
      <c r="AS23" s="27"/>
      <c r="AT23" s="27"/>
      <c r="AU23" s="27"/>
      <c r="AV23" s="27"/>
      <c r="AW23" s="27"/>
      <c r="AX23" s="27"/>
      <c r="AY23" s="27"/>
      <c r="AZ23" s="27"/>
      <c r="BA23" s="27"/>
      <c r="BB23" s="28"/>
      <c r="BC23" s="29"/>
      <c r="BD23" s="29"/>
      <c r="BE23" s="29"/>
      <c r="BF23" s="29"/>
      <c r="BG23" s="29"/>
      <c r="BH23" s="29"/>
      <c r="BI23" s="29"/>
      <c r="BJ23" s="29"/>
      <c r="BK23" s="29"/>
      <c r="BL23" s="30"/>
      <c r="BM23" s="30"/>
      <c r="BN23" s="30"/>
      <c r="BO23" s="31"/>
      <c r="BP23" s="32"/>
      <c r="BQ23" s="33"/>
      <c r="BR23" s="33"/>
      <c r="BS23" s="34"/>
      <c r="BT23" s="35"/>
      <c r="BU23" s="33"/>
      <c r="BV23" s="33"/>
      <c r="BW23" s="34"/>
      <c r="BX23" s="35"/>
      <c r="BY23" s="33"/>
      <c r="BZ23" s="33"/>
      <c r="CA23" s="34"/>
      <c r="CB23" s="35"/>
      <c r="CC23" s="33"/>
      <c r="CD23" s="33"/>
      <c r="CE23" s="34"/>
      <c r="CF23" s="35"/>
      <c r="CG23" s="33"/>
      <c r="CH23" s="33"/>
      <c r="CI23" s="34"/>
      <c r="CJ23" s="35"/>
      <c r="CK23" s="33"/>
      <c r="CL23" s="33"/>
      <c r="CM23" s="34"/>
      <c r="CN23" s="35"/>
      <c r="CO23" s="33"/>
      <c r="CP23" s="33"/>
      <c r="CQ23" s="34"/>
      <c r="CR23" s="35"/>
      <c r="CS23" s="33"/>
      <c r="CT23" s="33"/>
      <c r="CU23" s="34"/>
      <c r="CV23" s="36"/>
      <c r="CW23" s="33"/>
      <c r="CX23" s="33"/>
      <c r="CY23" s="37"/>
    </row>
    <row r="24" spans="1:103" ht="22.5" customHeight="1" thickTop="1" x14ac:dyDescent="0.2">
      <c r="A24" s="7"/>
      <c r="B24" s="7"/>
      <c r="C24" s="291" t="s">
        <v>20</v>
      </c>
      <c r="D24" s="292"/>
      <c r="E24" s="292"/>
      <c r="F24" s="292"/>
      <c r="G24" s="292"/>
      <c r="H24" s="292"/>
      <c r="I24" s="292"/>
      <c r="J24" s="292"/>
      <c r="K24" s="292"/>
      <c r="L24" s="292"/>
      <c r="M24" s="292"/>
      <c r="N24" s="292"/>
      <c r="O24" s="292"/>
      <c r="P24" s="293"/>
      <c r="Q24" s="303" t="str">
        <f>IF(入力シート!B39="","",入力シート!B39)</f>
        <v/>
      </c>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5"/>
      <c r="AO24" s="7"/>
      <c r="AP24" s="7"/>
      <c r="AQ24" s="282" t="s">
        <v>21</v>
      </c>
      <c r="AR24" s="283"/>
      <c r="AS24" s="283"/>
      <c r="AT24" s="283"/>
      <c r="AU24" s="283"/>
      <c r="AV24" s="283"/>
      <c r="AW24" s="283"/>
      <c r="AX24" s="283"/>
      <c r="AY24" s="283"/>
      <c r="AZ24" s="283"/>
      <c r="BA24" s="283"/>
      <c r="BB24" s="284" t="str">
        <f>IF(入力シート!B57="","",入力シート!B57)</f>
        <v/>
      </c>
      <c r="BC24" s="285"/>
      <c r="BD24" s="285"/>
      <c r="BE24" s="285"/>
      <c r="BF24" s="285"/>
      <c r="BG24" s="285"/>
      <c r="BH24" s="285"/>
      <c r="BI24" s="285"/>
      <c r="BJ24" s="285"/>
      <c r="BK24" s="285"/>
      <c r="BL24" s="286" t="s">
        <v>42</v>
      </c>
      <c r="BM24" s="287"/>
      <c r="BN24" s="287"/>
      <c r="BO24" s="288"/>
      <c r="BP24" s="289" t="str">
        <f>IF(LEN(入力シート!D57)&lt;9,"",MID(入力シート!D57,LEN(入力シート!D57)-8,1))</f>
        <v/>
      </c>
      <c r="BQ24" s="290"/>
      <c r="BR24" s="290"/>
      <c r="BS24" s="290"/>
      <c r="BT24" s="289" t="str">
        <f>IF(LEN(入力シート!D57)&lt;8,"",MID(入力シート!D57,LEN(入力シート!D57)-7,1))</f>
        <v/>
      </c>
      <c r="BU24" s="290"/>
      <c r="BV24" s="290"/>
      <c r="BW24" s="290"/>
      <c r="BX24" s="289" t="str">
        <f>IF(LEN(入力シート!D57)&lt;7,"",MID(入力シート!D57,LEN(入力シート!D57)-6,1))</f>
        <v/>
      </c>
      <c r="BY24" s="290"/>
      <c r="BZ24" s="290"/>
      <c r="CA24" s="324"/>
      <c r="CB24" s="323" t="str">
        <f>IF(LEN(入力シート!D57)&lt;6,"",MID(入力シート!D57,LEN(入力シート!D57)-5,1))</f>
        <v/>
      </c>
      <c r="CC24" s="290"/>
      <c r="CD24" s="290"/>
      <c r="CE24" s="290"/>
      <c r="CF24" s="289" t="str">
        <f>IF(LEN(入力シート!D57)&lt;5,"",MID(入力シート!D57,LEN(入力シート!D57)-4,1))</f>
        <v/>
      </c>
      <c r="CG24" s="290"/>
      <c r="CH24" s="290"/>
      <c r="CI24" s="290"/>
      <c r="CJ24" s="289" t="str">
        <f>IF(LEN(入力シート!D57)&lt;4,"",MID(入力シート!D57,LEN(入力シート!D57)-3,1))</f>
        <v/>
      </c>
      <c r="CK24" s="290"/>
      <c r="CL24" s="290"/>
      <c r="CM24" s="324"/>
      <c r="CN24" s="323" t="str">
        <f>IF(LEN(入力シート!D57)&lt;3,"",MID(入力シート!D57,LEN(入力シート!D57)-2,1))</f>
        <v/>
      </c>
      <c r="CO24" s="290"/>
      <c r="CP24" s="290"/>
      <c r="CQ24" s="290"/>
      <c r="CR24" s="289" t="str">
        <f>IF(LEN(入力シート!D57)&lt;2,"",MID(入力シート!D57,LEN(入力シート!D57)-1,1))</f>
        <v/>
      </c>
      <c r="CS24" s="290"/>
      <c r="CT24" s="290"/>
      <c r="CU24" s="290"/>
      <c r="CV24" s="289" t="str">
        <f>IF(LEN(入力シート!D57)&lt;1,"",MID(入力シート!D57,LEN(入力シート!D57),1))</f>
        <v/>
      </c>
      <c r="CW24" s="290"/>
      <c r="CX24" s="290"/>
      <c r="CY24" s="325"/>
    </row>
    <row r="25" spans="1:103" ht="6" customHeight="1" x14ac:dyDescent="0.2">
      <c r="A25" s="7"/>
      <c r="B25" s="7"/>
      <c r="C25" s="294"/>
      <c r="D25" s="295"/>
      <c r="E25" s="295"/>
      <c r="F25" s="295"/>
      <c r="G25" s="295"/>
      <c r="H25" s="295"/>
      <c r="I25" s="295"/>
      <c r="J25" s="295"/>
      <c r="K25" s="295"/>
      <c r="L25" s="295"/>
      <c r="M25" s="295"/>
      <c r="N25" s="295"/>
      <c r="O25" s="295"/>
      <c r="P25" s="296"/>
      <c r="Q25" s="306"/>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8"/>
      <c r="AO25" s="7"/>
      <c r="AP25" s="7"/>
      <c r="AQ25" s="26"/>
      <c r="AR25" s="27"/>
      <c r="AS25" s="27"/>
      <c r="AT25" s="27"/>
      <c r="AU25" s="27"/>
      <c r="AV25" s="27"/>
      <c r="AW25" s="27"/>
      <c r="AX25" s="27"/>
      <c r="AY25" s="27"/>
      <c r="AZ25" s="27"/>
      <c r="BA25" s="27"/>
      <c r="BB25" s="28"/>
      <c r="BC25" s="29"/>
      <c r="BD25" s="29"/>
      <c r="BE25" s="29"/>
      <c r="BF25" s="29"/>
      <c r="BG25" s="29"/>
      <c r="BH25" s="29"/>
      <c r="BI25" s="29"/>
      <c r="BJ25" s="29"/>
      <c r="BK25" s="29"/>
      <c r="BL25" s="30"/>
      <c r="BM25" s="30"/>
      <c r="BN25" s="30"/>
      <c r="BO25" s="31"/>
      <c r="BP25" s="32"/>
      <c r="BQ25" s="33"/>
      <c r="BR25" s="33"/>
      <c r="BS25" s="34"/>
      <c r="BT25" s="35"/>
      <c r="BU25" s="33"/>
      <c r="BV25" s="33"/>
      <c r="BW25" s="34"/>
      <c r="BX25" s="35"/>
      <c r="BY25" s="33"/>
      <c r="BZ25" s="33"/>
      <c r="CA25" s="34"/>
      <c r="CB25" s="35"/>
      <c r="CC25" s="33"/>
      <c r="CD25" s="33"/>
      <c r="CE25" s="34"/>
      <c r="CF25" s="35"/>
      <c r="CG25" s="33"/>
      <c r="CH25" s="33"/>
      <c r="CI25" s="34"/>
      <c r="CJ25" s="35"/>
      <c r="CK25" s="33"/>
      <c r="CL25" s="33"/>
      <c r="CM25" s="34"/>
      <c r="CN25" s="35"/>
      <c r="CO25" s="33"/>
      <c r="CP25" s="33"/>
      <c r="CQ25" s="34"/>
      <c r="CR25" s="35"/>
      <c r="CS25" s="33"/>
      <c r="CT25" s="33"/>
      <c r="CU25" s="34"/>
      <c r="CV25" s="36"/>
      <c r="CW25" s="33"/>
      <c r="CX25" s="33"/>
      <c r="CY25" s="37"/>
    </row>
    <row r="26" spans="1:103" ht="22.5" customHeight="1" x14ac:dyDescent="0.2">
      <c r="A26" s="7"/>
      <c r="B26" s="7"/>
      <c r="C26" s="297"/>
      <c r="D26" s="298"/>
      <c r="E26" s="298"/>
      <c r="F26" s="298"/>
      <c r="G26" s="298"/>
      <c r="H26" s="298"/>
      <c r="I26" s="298"/>
      <c r="J26" s="298"/>
      <c r="K26" s="298"/>
      <c r="L26" s="298"/>
      <c r="M26" s="298"/>
      <c r="N26" s="298"/>
      <c r="O26" s="298"/>
      <c r="P26" s="299"/>
      <c r="Q26" s="297" t="s">
        <v>39</v>
      </c>
      <c r="R26" s="298"/>
      <c r="S26" s="147" t="s">
        <v>112</v>
      </c>
      <c r="T26" s="133"/>
      <c r="U26" s="133"/>
      <c r="V26" s="133"/>
      <c r="W26" s="133"/>
      <c r="X26" s="133"/>
      <c r="Y26" s="133"/>
      <c r="Z26" s="133"/>
      <c r="AA26" s="133"/>
      <c r="AB26" s="133"/>
      <c r="AC26" s="175"/>
      <c r="AD26" s="322" t="str">
        <f>IF(入力シート!B41="","",入力シート!B41)</f>
        <v>NG</v>
      </c>
      <c r="AE26" s="322"/>
      <c r="AF26" s="322"/>
      <c r="AG26" s="322"/>
      <c r="AH26" s="322"/>
      <c r="AI26" s="152"/>
      <c r="AJ26" s="151" t="s">
        <v>40</v>
      </c>
      <c r="AK26" s="151"/>
      <c r="AL26" s="148" t="s">
        <v>113</v>
      </c>
      <c r="AM26" s="146"/>
      <c r="AN26" s="149"/>
      <c r="AO26" s="7"/>
      <c r="AP26" s="7"/>
      <c r="AQ26" s="282" t="s">
        <v>22</v>
      </c>
      <c r="AR26" s="283"/>
      <c r="AS26" s="283"/>
      <c r="AT26" s="283"/>
      <c r="AU26" s="283"/>
      <c r="AV26" s="283"/>
      <c r="AW26" s="283"/>
      <c r="AX26" s="283"/>
      <c r="AY26" s="283"/>
      <c r="AZ26" s="283"/>
      <c r="BA26" s="283"/>
      <c r="BB26" s="284" t="str">
        <f>IF(入力シート!B59="","",入力シート!B59)</f>
        <v/>
      </c>
      <c r="BC26" s="285"/>
      <c r="BD26" s="285"/>
      <c r="BE26" s="285"/>
      <c r="BF26" s="285"/>
      <c r="BG26" s="285"/>
      <c r="BH26" s="285"/>
      <c r="BI26" s="285"/>
      <c r="BJ26" s="285"/>
      <c r="BK26" s="285"/>
      <c r="BL26" s="286" t="s">
        <v>42</v>
      </c>
      <c r="BM26" s="287"/>
      <c r="BN26" s="287"/>
      <c r="BO26" s="288"/>
      <c r="BP26" s="289" t="str">
        <f>IF(LEN(入力シート!D59)&lt;9,"",MID(入力シート!D59,LEN(入力シート!D59)-8,1))</f>
        <v/>
      </c>
      <c r="BQ26" s="290"/>
      <c r="BR26" s="290"/>
      <c r="BS26" s="290"/>
      <c r="BT26" s="289" t="str">
        <f>IF(LEN(入力シート!D59)&lt;8,"",MID(入力シート!D59,LEN(入力シート!D59)-7,1))</f>
        <v/>
      </c>
      <c r="BU26" s="290"/>
      <c r="BV26" s="290"/>
      <c r="BW26" s="290"/>
      <c r="BX26" s="289" t="str">
        <f>IF(LEN(入力シート!D59)&lt;7,"",MID(入力シート!D59,LEN(入力シート!D59)-6,1))</f>
        <v/>
      </c>
      <c r="BY26" s="290"/>
      <c r="BZ26" s="290"/>
      <c r="CA26" s="324"/>
      <c r="CB26" s="323" t="str">
        <f>IF(LEN(入力シート!D59)&lt;6,"",MID(入力シート!D59,LEN(入力シート!D59)-5,1))</f>
        <v/>
      </c>
      <c r="CC26" s="290"/>
      <c r="CD26" s="290"/>
      <c r="CE26" s="290"/>
      <c r="CF26" s="289" t="str">
        <f>IF(LEN(入力シート!D59)&lt;5,"",MID(入力シート!D59,LEN(入力シート!D59)-4,1))</f>
        <v/>
      </c>
      <c r="CG26" s="290"/>
      <c r="CH26" s="290"/>
      <c r="CI26" s="290"/>
      <c r="CJ26" s="289" t="str">
        <f>IF(LEN(入力シート!D59)&lt;4,"",MID(入力シート!D59,LEN(入力シート!D59)-3,1))</f>
        <v/>
      </c>
      <c r="CK26" s="290"/>
      <c r="CL26" s="290"/>
      <c r="CM26" s="324"/>
      <c r="CN26" s="323" t="str">
        <f>IF(LEN(入力シート!D59)&lt;3,"",MID(入力シート!D59,LEN(入力シート!D59)-2,1))</f>
        <v/>
      </c>
      <c r="CO26" s="290"/>
      <c r="CP26" s="290"/>
      <c r="CQ26" s="290"/>
      <c r="CR26" s="289" t="str">
        <f>IF(LEN(入力シート!D59)&lt;2,"",MID(入力シート!D59,LEN(入力シート!D59)-1,1))</f>
        <v/>
      </c>
      <c r="CS26" s="290"/>
      <c r="CT26" s="290"/>
      <c r="CU26" s="290"/>
      <c r="CV26" s="289" t="str">
        <f>IF(LEN(入力シート!D59)&lt;1,"",MID(入力シート!D59,LEN(入力シート!D59),1))</f>
        <v/>
      </c>
      <c r="CW26" s="290"/>
      <c r="CX26" s="290"/>
      <c r="CY26" s="325"/>
    </row>
    <row r="27" spans="1:103" ht="6" customHeight="1" x14ac:dyDescent="0.2">
      <c r="A27" s="7"/>
      <c r="B27" s="7"/>
      <c r="C27" s="300" t="s">
        <v>114</v>
      </c>
      <c r="D27" s="301"/>
      <c r="E27" s="301"/>
      <c r="F27" s="301"/>
      <c r="G27" s="301"/>
      <c r="H27" s="301"/>
      <c r="I27" s="301"/>
      <c r="J27" s="301"/>
      <c r="K27" s="301"/>
      <c r="L27" s="301"/>
      <c r="M27" s="301"/>
      <c r="N27" s="301"/>
      <c r="O27" s="301"/>
      <c r="P27" s="302"/>
      <c r="Q27" s="309" t="str">
        <f>IF(入力シート!F31="","",IF(入力シート!F31="完",0,入力シート!F31))</f>
        <v>請求無</v>
      </c>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1"/>
      <c r="AO27" s="7"/>
      <c r="AP27" s="7"/>
      <c r="AQ27" s="26"/>
      <c r="AR27" s="27"/>
      <c r="AS27" s="27"/>
      <c r="AT27" s="27"/>
      <c r="AU27" s="27"/>
      <c r="AV27" s="27"/>
      <c r="AW27" s="27"/>
      <c r="AX27" s="27"/>
      <c r="AY27" s="27"/>
      <c r="AZ27" s="27"/>
      <c r="BA27" s="27"/>
      <c r="BB27" s="28"/>
      <c r="BC27" s="29"/>
      <c r="BD27" s="29"/>
      <c r="BE27" s="29"/>
      <c r="BF27" s="29"/>
      <c r="BG27" s="29"/>
      <c r="BH27" s="29"/>
      <c r="BI27" s="29"/>
      <c r="BJ27" s="29"/>
      <c r="BK27" s="29"/>
      <c r="BL27" s="30"/>
      <c r="BM27" s="30"/>
      <c r="BN27" s="30"/>
      <c r="BO27" s="31"/>
      <c r="BP27" s="32"/>
      <c r="BQ27" s="33"/>
      <c r="BR27" s="33"/>
      <c r="BS27" s="34"/>
      <c r="BT27" s="35"/>
      <c r="BU27" s="33"/>
      <c r="BV27" s="33"/>
      <c r="BW27" s="34"/>
      <c r="BX27" s="35"/>
      <c r="BY27" s="33"/>
      <c r="BZ27" s="33"/>
      <c r="CA27" s="34"/>
      <c r="CB27" s="35"/>
      <c r="CC27" s="33"/>
      <c r="CD27" s="33"/>
      <c r="CE27" s="34"/>
      <c r="CF27" s="35"/>
      <c r="CG27" s="33"/>
      <c r="CH27" s="33"/>
      <c r="CI27" s="34"/>
      <c r="CJ27" s="35"/>
      <c r="CK27" s="33"/>
      <c r="CL27" s="33"/>
      <c r="CM27" s="34"/>
      <c r="CN27" s="35"/>
      <c r="CO27" s="33"/>
      <c r="CP27" s="33"/>
      <c r="CQ27" s="34"/>
      <c r="CR27" s="35"/>
      <c r="CS27" s="33"/>
      <c r="CT27" s="33"/>
      <c r="CU27" s="34"/>
      <c r="CV27" s="36"/>
      <c r="CW27" s="33"/>
      <c r="CX27" s="33"/>
      <c r="CY27" s="37"/>
    </row>
    <row r="28" spans="1:103" ht="22.5" customHeight="1" x14ac:dyDescent="0.2">
      <c r="A28" s="7"/>
      <c r="B28" s="7"/>
      <c r="C28" s="297"/>
      <c r="D28" s="298"/>
      <c r="E28" s="298"/>
      <c r="F28" s="298"/>
      <c r="G28" s="298"/>
      <c r="H28" s="298"/>
      <c r="I28" s="298"/>
      <c r="J28" s="298"/>
      <c r="K28" s="298"/>
      <c r="L28" s="298"/>
      <c r="M28" s="298"/>
      <c r="N28" s="298"/>
      <c r="O28" s="298"/>
      <c r="P28" s="299"/>
      <c r="Q28" s="312"/>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4"/>
      <c r="AO28" s="7"/>
      <c r="AP28" s="7"/>
      <c r="AQ28" s="282" t="s">
        <v>23</v>
      </c>
      <c r="AR28" s="283"/>
      <c r="AS28" s="283"/>
      <c r="AT28" s="283"/>
      <c r="AU28" s="283"/>
      <c r="AV28" s="283"/>
      <c r="AW28" s="283"/>
      <c r="AX28" s="283"/>
      <c r="AY28" s="283"/>
      <c r="AZ28" s="283"/>
      <c r="BA28" s="283"/>
      <c r="BB28" s="284" t="str">
        <f>IF(入力シート!B61="","",入力シート!B61)</f>
        <v/>
      </c>
      <c r="BC28" s="285"/>
      <c r="BD28" s="285"/>
      <c r="BE28" s="285"/>
      <c r="BF28" s="285"/>
      <c r="BG28" s="285"/>
      <c r="BH28" s="285"/>
      <c r="BI28" s="285"/>
      <c r="BJ28" s="285"/>
      <c r="BK28" s="285"/>
      <c r="BL28" s="286" t="s">
        <v>42</v>
      </c>
      <c r="BM28" s="287"/>
      <c r="BN28" s="287"/>
      <c r="BO28" s="288"/>
      <c r="BP28" s="289" t="str">
        <f>IF(LEN(入力シート!D61)&lt;9,"",MID(入力シート!D61,LEN(入力シート!D61)-8,1))</f>
        <v/>
      </c>
      <c r="BQ28" s="290"/>
      <c r="BR28" s="290"/>
      <c r="BS28" s="290"/>
      <c r="BT28" s="289" t="str">
        <f>IF(LEN(入力シート!D61)&lt;8,"",MID(入力シート!D61,LEN(入力シート!D61)-7,1))</f>
        <v/>
      </c>
      <c r="BU28" s="290"/>
      <c r="BV28" s="290"/>
      <c r="BW28" s="290"/>
      <c r="BX28" s="289" t="str">
        <f>IF(LEN(入力シート!D61)&lt;7,"",MID(入力シート!D61,LEN(入力シート!D61)-6,1))</f>
        <v/>
      </c>
      <c r="BY28" s="290"/>
      <c r="BZ28" s="290"/>
      <c r="CA28" s="324"/>
      <c r="CB28" s="323" t="str">
        <f>IF(LEN(入力シート!D61)&lt;6,"",MID(入力シート!D61,LEN(入力シート!D61)-5,1))</f>
        <v/>
      </c>
      <c r="CC28" s="290"/>
      <c r="CD28" s="290"/>
      <c r="CE28" s="290"/>
      <c r="CF28" s="289" t="str">
        <f>IF(LEN(入力シート!D61)&lt;5,"",MID(入力シート!D61,LEN(入力シート!D61)-4,1))</f>
        <v/>
      </c>
      <c r="CG28" s="290"/>
      <c r="CH28" s="290"/>
      <c r="CI28" s="290"/>
      <c r="CJ28" s="289" t="str">
        <f>IF(LEN(入力シート!D61)&lt;4,"",MID(入力シート!D61,LEN(入力シート!D61)-3,1))</f>
        <v/>
      </c>
      <c r="CK28" s="290"/>
      <c r="CL28" s="290"/>
      <c r="CM28" s="324"/>
      <c r="CN28" s="323" t="str">
        <f>IF(LEN(入力シート!D61)&lt;3,"",MID(入力シート!D61,LEN(入力シート!D61)-2,1))</f>
        <v/>
      </c>
      <c r="CO28" s="290"/>
      <c r="CP28" s="290"/>
      <c r="CQ28" s="290"/>
      <c r="CR28" s="289" t="str">
        <f>IF(LEN(入力シート!D61)&lt;2,"",MID(入力シート!D61,LEN(入力シート!D61)-1,1))</f>
        <v/>
      </c>
      <c r="CS28" s="290"/>
      <c r="CT28" s="290"/>
      <c r="CU28" s="290"/>
      <c r="CV28" s="289" t="str">
        <f>IF(LEN(入力シート!D61)&lt;1,"",MID(入力シート!D61,LEN(入力シート!D61),1))</f>
        <v/>
      </c>
      <c r="CW28" s="290"/>
      <c r="CX28" s="290"/>
      <c r="CY28" s="325"/>
    </row>
    <row r="29" spans="1:103" ht="6"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26"/>
      <c r="AR29" s="27"/>
      <c r="AS29" s="27"/>
      <c r="AT29" s="27"/>
      <c r="AU29" s="27"/>
      <c r="AV29" s="27"/>
      <c r="AW29" s="27"/>
      <c r="AX29" s="27"/>
      <c r="AY29" s="27"/>
      <c r="AZ29" s="27"/>
      <c r="BA29" s="27"/>
      <c r="BB29" s="28"/>
      <c r="BC29" s="29"/>
      <c r="BD29" s="29"/>
      <c r="BE29" s="29"/>
      <c r="BF29" s="29"/>
      <c r="BG29" s="29"/>
      <c r="BH29" s="29"/>
      <c r="BI29" s="29"/>
      <c r="BJ29" s="29"/>
      <c r="BK29" s="29"/>
      <c r="BL29" s="30"/>
      <c r="BM29" s="30"/>
      <c r="BN29" s="30"/>
      <c r="BO29" s="31"/>
      <c r="BP29" s="32"/>
      <c r="BQ29" s="33"/>
      <c r="BR29" s="33"/>
      <c r="BS29" s="34"/>
      <c r="BT29" s="35"/>
      <c r="BU29" s="33"/>
      <c r="BV29" s="33"/>
      <c r="BW29" s="34"/>
      <c r="BX29" s="35"/>
      <c r="BY29" s="33"/>
      <c r="BZ29" s="33"/>
      <c r="CA29" s="34"/>
      <c r="CB29" s="35"/>
      <c r="CC29" s="33"/>
      <c r="CD29" s="33"/>
      <c r="CE29" s="34"/>
      <c r="CF29" s="35"/>
      <c r="CG29" s="33"/>
      <c r="CH29" s="33"/>
      <c r="CI29" s="34"/>
      <c r="CJ29" s="35"/>
      <c r="CK29" s="33"/>
      <c r="CL29" s="33"/>
      <c r="CM29" s="34"/>
      <c r="CN29" s="35"/>
      <c r="CO29" s="33"/>
      <c r="CP29" s="33"/>
      <c r="CQ29" s="34"/>
      <c r="CR29" s="35"/>
      <c r="CS29" s="33"/>
      <c r="CT29" s="33"/>
      <c r="CU29" s="34"/>
      <c r="CV29" s="36"/>
      <c r="CW29" s="33"/>
      <c r="CX29" s="33"/>
      <c r="CY29" s="37"/>
    </row>
    <row r="30" spans="1:103" ht="22.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282" t="s">
        <v>24</v>
      </c>
      <c r="AR30" s="283"/>
      <c r="AS30" s="283"/>
      <c r="AT30" s="283"/>
      <c r="AU30" s="283"/>
      <c r="AV30" s="283"/>
      <c r="AW30" s="283"/>
      <c r="AX30" s="283"/>
      <c r="AY30" s="283"/>
      <c r="AZ30" s="283"/>
      <c r="BA30" s="283"/>
      <c r="BB30" s="284" t="str">
        <f>IF(入力シート!B63="","",入力シート!B63)</f>
        <v/>
      </c>
      <c r="BC30" s="285"/>
      <c r="BD30" s="285"/>
      <c r="BE30" s="285"/>
      <c r="BF30" s="285"/>
      <c r="BG30" s="285"/>
      <c r="BH30" s="285"/>
      <c r="BI30" s="285"/>
      <c r="BJ30" s="285"/>
      <c r="BK30" s="285"/>
      <c r="BL30" s="286" t="s">
        <v>42</v>
      </c>
      <c r="BM30" s="287"/>
      <c r="BN30" s="287"/>
      <c r="BO30" s="288"/>
      <c r="BP30" s="289" t="str">
        <f>IF(LEN(入力シート!D63)&lt;9,"",MID(入力シート!D63,LEN(入力シート!D63)-8,1))</f>
        <v/>
      </c>
      <c r="BQ30" s="290"/>
      <c r="BR30" s="290"/>
      <c r="BS30" s="290"/>
      <c r="BT30" s="289" t="str">
        <f>IF(LEN(入力シート!D63)&lt;8,"",MID(入力シート!D63,LEN(入力シート!D63)-7,1))</f>
        <v/>
      </c>
      <c r="BU30" s="290"/>
      <c r="BV30" s="290"/>
      <c r="BW30" s="290"/>
      <c r="BX30" s="289" t="str">
        <f>IF(LEN(入力シート!D63)&lt;7,"",MID(入力シート!D63,LEN(入力シート!D63)-6,1))</f>
        <v/>
      </c>
      <c r="BY30" s="290"/>
      <c r="BZ30" s="290"/>
      <c r="CA30" s="324"/>
      <c r="CB30" s="323" t="str">
        <f>IF(LEN(入力シート!D63)&lt;6,"",MID(入力シート!D63,LEN(入力シート!D63)-5,1))</f>
        <v/>
      </c>
      <c r="CC30" s="290"/>
      <c r="CD30" s="290"/>
      <c r="CE30" s="290"/>
      <c r="CF30" s="289" t="str">
        <f>IF(LEN(入力シート!D63)&lt;5,"",MID(入力シート!D63,LEN(入力シート!D63)-4,1))</f>
        <v/>
      </c>
      <c r="CG30" s="290"/>
      <c r="CH30" s="290"/>
      <c r="CI30" s="290"/>
      <c r="CJ30" s="289" t="str">
        <f>IF(LEN(入力シート!D63)&lt;4,"",MID(入力シート!D63,LEN(入力シート!D63)-3,1))</f>
        <v/>
      </c>
      <c r="CK30" s="290"/>
      <c r="CL30" s="290"/>
      <c r="CM30" s="324"/>
      <c r="CN30" s="323" t="str">
        <f>IF(LEN(入力シート!D63)&lt;3,"",MID(入力シート!D63,LEN(入力シート!D63)-2,1))</f>
        <v/>
      </c>
      <c r="CO30" s="290"/>
      <c r="CP30" s="290"/>
      <c r="CQ30" s="290"/>
      <c r="CR30" s="289" t="str">
        <f>IF(LEN(入力シート!D63)&lt;2,"",MID(入力シート!D63,LEN(入力シート!D63)-1,1))</f>
        <v/>
      </c>
      <c r="CS30" s="290"/>
      <c r="CT30" s="290"/>
      <c r="CU30" s="290"/>
      <c r="CV30" s="289" t="str">
        <f>IF(LEN(入力シート!D63)&lt;1,"",MID(入力シート!D63,LEN(入力シート!D63),1))</f>
        <v/>
      </c>
      <c r="CW30" s="290"/>
      <c r="CX30" s="290"/>
      <c r="CY30" s="325"/>
    </row>
    <row r="31" spans="1:103" ht="6"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26"/>
      <c r="AR31" s="27"/>
      <c r="AS31" s="27"/>
      <c r="AT31" s="27"/>
      <c r="AU31" s="27"/>
      <c r="AV31" s="27"/>
      <c r="AW31" s="27"/>
      <c r="AX31" s="27"/>
      <c r="AY31" s="27"/>
      <c r="AZ31" s="27"/>
      <c r="BA31" s="27"/>
      <c r="BB31" s="28"/>
      <c r="BC31" s="29"/>
      <c r="BD31" s="29"/>
      <c r="BE31" s="29"/>
      <c r="BF31" s="29"/>
      <c r="BG31" s="29"/>
      <c r="BH31" s="29"/>
      <c r="BI31" s="29"/>
      <c r="BJ31" s="29"/>
      <c r="BK31" s="29"/>
      <c r="BL31" s="30"/>
      <c r="BM31" s="30"/>
      <c r="BN31" s="30"/>
      <c r="BO31" s="31"/>
      <c r="BP31" s="32"/>
      <c r="BQ31" s="33"/>
      <c r="BR31" s="33"/>
      <c r="BS31" s="34"/>
      <c r="BT31" s="35"/>
      <c r="BU31" s="33"/>
      <c r="BV31" s="33"/>
      <c r="BW31" s="34"/>
      <c r="BX31" s="35"/>
      <c r="BY31" s="33"/>
      <c r="BZ31" s="33"/>
      <c r="CA31" s="34"/>
      <c r="CB31" s="35"/>
      <c r="CC31" s="33"/>
      <c r="CD31" s="33"/>
      <c r="CE31" s="34"/>
      <c r="CF31" s="35"/>
      <c r="CG31" s="33"/>
      <c r="CH31" s="33"/>
      <c r="CI31" s="34"/>
      <c r="CJ31" s="35"/>
      <c r="CK31" s="33"/>
      <c r="CL31" s="33"/>
      <c r="CM31" s="34"/>
      <c r="CN31" s="35"/>
      <c r="CO31" s="33"/>
      <c r="CP31" s="33"/>
      <c r="CQ31" s="34"/>
      <c r="CR31" s="35"/>
      <c r="CS31" s="33"/>
      <c r="CT31" s="33"/>
      <c r="CU31" s="34"/>
      <c r="CV31" s="36"/>
      <c r="CW31" s="33"/>
      <c r="CX31" s="33"/>
      <c r="CY31" s="37"/>
    </row>
    <row r="32" spans="1:103" ht="22.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282" t="s">
        <v>25</v>
      </c>
      <c r="AR32" s="283"/>
      <c r="AS32" s="283"/>
      <c r="AT32" s="283"/>
      <c r="AU32" s="283"/>
      <c r="AV32" s="283"/>
      <c r="AW32" s="283"/>
      <c r="AX32" s="283"/>
      <c r="AY32" s="283"/>
      <c r="AZ32" s="283"/>
      <c r="BA32" s="283"/>
      <c r="BB32" s="284" t="str">
        <f>IF(入力シート!B65="","",入力シート!B65)</f>
        <v/>
      </c>
      <c r="BC32" s="285"/>
      <c r="BD32" s="285"/>
      <c r="BE32" s="285"/>
      <c r="BF32" s="285"/>
      <c r="BG32" s="285"/>
      <c r="BH32" s="285"/>
      <c r="BI32" s="285"/>
      <c r="BJ32" s="285"/>
      <c r="BK32" s="285"/>
      <c r="BL32" s="286" t="s">
        <v>42</v>
      </c>
      <c r="BM32" s="287"/>
      <c r="BN32" s="287"/>
      <c r="BO32" s="288"/>
      <c r="BP32" s="289" t="str">
        <f>IF(LEN(入力シート!D65)&lt;9,"",MID(入力シート!D65,LEN(入力シート!D65)-8,1))</f>
        <v/>
      </c>
      <c r="BQ32" s="290"/>
      <c r="BR32" s="290"/>
      <c r="BS32" s="290"/>
      <c r="BT32" s="289" t="str">
        <f>IF(LEN(入力シート!D65)&lt;8,"",MID(入力シート!D65,LEN(入力シート!D65)-7,1))</f>
        <v/>
      </c>
      <c r="BU32" s="290"/>
      <c r="BV32" s="290"/>
      <c r="BW32" s="290"/>
      <c r="BX32" s="289" t="str">
        <f>IF(LEN(入力シート!D65)&lt;7,"",MID(入力シート!D65,LEN(入力シート!D65)-6,1))</f>
        <v/>
      </c>
      <c r="BY32" s="290"/>
      <c r="BZ32" s="290"/>
      <c r="CA32" s="324"/>
      <c r="CB32" s="323" t="str">
        <f>IF(LEN(入力シート!D65)&lt;6,"",MID(入力シート!D65,LEN(入力シート!D65)-5,1))</f>
        <v/>
      </c>
      <c r="CC32" s="290"/>
      <c r="CD32" s="290"/>
      <c r="CE32" s="290"/>
      <c r="CF32" s="289" t="str">
        <f>IF(LEN(入力シート!D65)&lt;5,"",MID(入力シート!D65,LEN(入力シート!D65)-4,1))</f>
        <v/>
      </c>
      <c r="CG32" s="290"/>
      <c r="CH32" s="290"/>
      <c r="CI32" s="290"/>
      <c r="CJ32" s="289" t="str">
        <f>IF(LEN(入力シート!D65)&lt;4,"",MID(入力シート!D65,LEN(入力シート!D65)-3,1))</f>
        <v/>
      </c>
      <c r="CK32" s="290"/>
      <c r="CL32" s="290"/>
      <c r="CM32" s="324"/>
      <c r="CN32" s="323" t="str">
        <f>IF(LEN(入力シート!D65)&lt;3,"",MID(入力シート!D65,LEN(入力シート!D65)-2,1))</f>
        <v/>
      </c>
      <c r="CO32" s="290"/>
      <c r="CP32" s="290"/>
      <c r="CQ32" s="290"/>
      <c r="CR32" s="289" t="str">
        <f>IF(LEN(入力シート!D65)&lt;2,"",MID(入力シート!D65,LEN(入力シート!D65)-1,1))</f>
        <v/>
      </c>
      <c r="CS32" s="290"/>
      <c r="CT32" s="290"/>
      <c r="CU32" s="290"/>
      <c r="CV32" s="289" t="str">
        <f>IF(LEN(入力シート!D65)&lt;1,"",MID(入力シート!D65,LEN(入力シート!D65),1))</f>
        <v/>
      </c>
      <c r="CW32" s="290"/>
      <c r="CX32" s="290"/>
      <c r="CY32" s="325"/>
    </row>
    <row r="33" spans="1:212" ht="6"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26"/>
      <c r="AR33" s="27"/>
      <c r="AS33" s="27"/>
      <c r="AT33" s="27"/>
      <c r="AU33" s="27"/>
      <c r="AV33" s="27"/>
      <c r="AW33" s="27"/>
      <c r="AX33" s="27"/>
      <c r="AY33" s="27"/>
      <c r="AZ33" s="27"/>
      <c r="BA33" s="27"/>
      <c r="BB33" s="28"/>
      <c r="BC33" s="29"/>
      <c r="BD33" s="29"/>
      <c r="BE33" s="29"/>
      <c r="BF33" s="29"/>
      <c r="BG33" s="29"/>
      <c r="BH33" s="29"/>
      <c r="BI33" s="29"/>
      <c r="BJ33" s="29"/>
      <c r="BK33" s="29"/>
      <c r="BL33" s="30"/>
      <c r="BM33" s="30"/>
      <c r="BN33" s="30"/>
      <c r="BO33" s="31"/>
      <c r="BP33" s="32"/>
      <c r="BQ33" s="33"/>
      <c r="BR33" s="33"/>
      <c r="BS33" s="34"/>
      <c r="BT33" s="35"/>
      <c r="BU33" s="33"/>
      <c r="BV33" s="33"/>
      <c r="BW33" s="34"/>
      <c r="BX33" s="35"/>
      <c r="BY33" s="33"/>
      <c r="BZ33" s="33"/>
      <c r="CA33" s="34"/>
      <c r="CB33" s="35"/>
      <c r="CC33" s="33"/>
      <c r="CD33" s="33"/>
      <c r="CE33" s="34"/>
      <c r="CF33" s="35"/>
      <c r="CG33" s="33"/>
      <c r="CH33" s="33"/>
      <c r="CI33" s="34"/>
      <c r="CJ33" s="35"/>
      <c r="CK33" s="33"/>
      <c r="CL33" s="33"/>
      <c r="CM33" s="34"/>
      <c r="CN33" s="35"/>
      <c r="CO33" s="33"/>
      <c r="CP33" s="33"/>
      <c r="CQ33" s="34"/>
      <c r="CR33" s="35"/>
      <c r="CS33" s="33"/>
      <c r="CT33" s="33"/>
      <c r="CU33" s="34"/>
      <c r="CV33" s="36"/>
      <c r="CW33" s="33"/>
      <c r="CX33" s="33"/>
      <c r="CY33" s="37"/>
    </row>
    <row r="34" spans="1:212" ht="22.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282" t="s">
        <v>26</v>
      </c>
      <c r="AR34" s="283"/>
      <c r="AS34" s="283"/>
      <c r="AT34" s="283"/>
      <c r="AU34" s="283"/>
      <c r="AV34" s="283"/>
      <c r="AW34" s="283"/>
      <c r="AX34" s="283"/>
      <c r="AY34" s="283"/>
      <c r="AZ34" s="283"/>
      <c r="BA34" s="283"/>
      <c r="BB34" s="284" t="str">
        <f>IF(入力シート!B67="","",入力シート!B67)</f>
        <v/>
      </c>
      <c r="BC34" s="285"/>
      <c r="BD34" s="285"/>
      <c r="BE34" s="285"/>
      <c r="BF34" s="285"/>
      <c r="BG34" s="285"/>
      <c r="BH34" s="285"/>
      <c r="BI34" s="285"/>
      <c r="BJ34" s="285"/>
      <c r="BK34" s="285"/>
      <c r="BL34" s="286" t="s">
        <v>42</v>
      </c>
      <c r="BM34" s="287"/>
      <c r="BN34" s="287"/>
      <c r="BO34" s="288"/>
      <c r="BP34" s="289" t="str">
        <f>IF(LEN(入力シート!D67)&lt;9,"",MID(入力シート!D67,LEN(入力シート!D67)-8,1))</f>
        <v/>
      </c>
      <c r="BQ34" s="290"/>
      <c r="BR34" s="290"/>
      <c r="BS34" s="290"/>
      <c r="BT34" s="289" t="str">
        <f>IF(LEN(入力シート!D67)&lt;8,"",MID(入力シート!D67,LEN(入力シート!D67)-7,1))</f>
        <v/>
      </c>
      <c r="BU34" s="290"/>
      <c r="BV34" s="290"/>
      <c r="BW34" s="290"/>
      <c r="BX34" s="289" t="str">
        <f>IF(LEN(入力シート!D67)&lt;7,"",MID(入力シート!D67,LEN(入力シート!D67)-6,1))</f>
        <v/>
      </c>
      <c r="BY34" s="290"/>
      <c r="BZ34" s="290"/>
      <c r="CA34" s="324"/>
      <c r="CB34" s="323" t="str">
        <f>IF(LEN(入力シート!D67)&lt;6,"",MID(入力シート!D67,LEN(入力シート!D67)-5,1))</f>
        <v/>
      </c>
      <c r="CC34" s="290"/>
      <c r="CD34" s="290"/>
      <c r="CE34" s="290"/>
      <c r="CF34" s="289" t="str">
        <f>IF(LEN(入力シート!D67)&lt;5,"",MID(入力シート!D67,LEN(入力シート!D67)-4,1))</f>
        <v/>
      </c>
      <c r="CG34" s="290"/>
      <c r="CH34" s="290"/>
      <c r="CI34" s="290"/>
      <c r="CJ34" s="289" t="str">
        <f>IF(LEN(入力シート!D67)&lt;4,"",MID(入力シート!D67,LEN(入力シート!D67)-3,1))</f>
        <v/>
      </c>
      <c r="CK34" s="290"/>
      <c r="CL34" s="290"/>
      <c r="CM34" s="324"/>
      <c r="CN34" s="323" t="str">
        <f>IF(LEN(入力シート!D67)&lt;3,"",MID(入力シート!D67,LEN(入力シート!D67)-2,1))</f>
        <v/>
      </c>
      <c r="CO34" s="290"/>
      <c r="CP34" s="290"/>
      <c r="CQ34" s="290"/>
      <c r="CR34" s="289" t="str">
        <f>IF(LEN(入力シート!D67)&lt;2,"",MID(入力シート!D67,LEN(入力シート!D67)-1,1))</f>
        <v/>
      </c>
      <c r="CS34" s="290"/>
      <c r="CT34" s="290"/>
      <c r="CU34" s="290"/>
      <c r="CV34" s="289" t="str">
        <f>IF(LEN(入力シート!D67)&lt;1,"",MID(入力シート!D67,LEN(入力シート!D67),1))</f>
        <v/>
      </c>
      <c r="CW34" s="290"/>
      <c r="CX34" s="290"/>
      <c r="CY34" s="325"/>
    </row>
    <row r="35" spans="1:212" ht="6"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26"/>
      <c r="AR35" s="27"/>
      <c r="AS35" s="27"/>
      <c r="AT35" s="27"/>
      <c r="AU35" s="27"/>
      <c r="AV35" s="27"/>
      <c r="AW35" s="27"/>
      <c r="AX35" s="27"/>
      <c r="AY35" s="27"/>
      <c r="AZ35" s="27"/>
      <c r="BA35" s="27"/>
      <c r="BB35" s="28"/>
      <c r="BC35" s="29"/>
      <c r="BD35" s="29"/>
      <c r="BE35" s="29"/>
      <c r="BF35" s="29"/>
      <c r="BG35" s="29"/>
      <c r="BH35" s="29"/>
      <c r="BI35" s="29"/>
      <c r="BJ35" s="29"/>
      <c r="BK35" s="29"/>
      <c r="BL35" s="30"/>
      <c r="BM35" s="30"/>
      <c r="BN35" s="30"/>
      <c r="BO35" s="31"/>
      <c r="BP35" s="32"/>
      <c r="BQ35" s="33"/>
      <c r="BR35" s="33"/>
      <c r="BS35" s="34"/>
      <c r="BT35" s="35"/>
      <c r="BU35" s="33"/>
      <c r="BV35" s="33"/>
      <c r="BW35" s="34"/>
      <c r="BX35" s="35"/>
      <c r="BY35" s="33"/>
      <c r="BZ35" s="33"/>
      <c r="CA35" s="34"/>
      <c r="CB35" s="35"/>
      <c r="CC35" s="33"/>
      <c r="CD35" s="33"/>
      <c r="CE35" s="34"/>
      <c r="CF35" s="35"/>
      <c r="CG35" s="33"/>
      <c r="CH35" s="33"/>
      <c r="CI35" s="34"/>
      <c r="CJ35" s="35"/>
      <c r="CK35" s="33"/>
      <c r="CL35" s="33"/>
      <c r="CM35" s="34"/>
      <c r="CN35" s="35"/>
      <c r="CO35" s="33"/>
      <c r="CP35" s="33"/>
      <c r="CQ35" s="34"/>
      <c r="CR35" s="35"/>
      <c r="CS35" s="33"/>
      <c r="CT35" s="33"/>
      <c r="CU35" s="34"/>
      <c r="CV35" s="36"/>
      <c r="CW35" s="33"/>
      <c r="CX35" s="33"/>
      <c r="CY35" s="37"/>
    </row>
    <row r="36" spans="1:212" ht="22.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315" t="s">
        <v>27</v>
      </c>
      <c r="AR36" s="316"/>
      <c r="AS36" s="316"/>
      <c r="AT36" s="316"/>
      <c r="AU36" s="316"/>
      <c r="AV36" s="316"/>
      <c r="AW36" s="316"/>
      <c r="AX36" s="316"/>
      <c r="AY36" s="316"/>
      <c r="AZ36" s="316"/>
      <c r="BA36" s="316"/>
      <c r="BB36" s="317" t="str">
        <f>IF(入力シート!B69="","",入力シート!B69)</f>
        <v/>
      </c>
      <c r="BC36" s="318"/>
      <c r="BD36" s="318"/>
      <c r="BE36" s="318"/>
      <c r="BF36" s="318"/>
      <c r="BG36" s="318"/>
      <c r="BH36" s="318"/>
      <c r="BI36" s="318"/>
      <c r="BJ36" s="318"/>
      <c r="BK36" s="318"/>
      <c r="BL36" s="319" t="s">
        <v>42</v>
      </c>
      <c r="BM36" s="320"/>
      <c r="BN36" s="320"/>
      <c r="BO36" s="321"/>
      <c r="BP36" s="280" t="str">
        <f>IF(LEN(入力シート!D69)&lt;9,"",MID(入力シート!D69,LEN(入力シート!D69)-8,1))</f>
        <v/>
      </c>
      <c r="BQ36" s="281"/>
      <c r="BR36" s="281"/>
      <c r="BS36" s="281"/>
      <c r="BT36" s="280" t="str">
        <f>IF(LEN(入力シート!D69)&lt;8,"",MID(入力シート!D69,LEN(入力シート!D69)-7,1))</f>
        <v/>
      </c>
      <c r="BU36" s="281"/>
      <c r="BV36" s="281"/>
      <c r="BW36" s="281"/>
      <c r="BX36" s="280" t="str">
        <f>IF(LEN(入力シート!D69)&lt;7,"",MID(入力シート!D69,LEN(入力シート!D69)-6,1))</f>
        <v/>
      </c>
      <c r="BY36" s="281"/>
      <c r="BZ36" s="281"/>
      <c r="CA36" s="327"/>
      <c r="CB36" s="326" t="str">
        <f>IF(LEN(入力シート!D69)&lt;6,"",MID(入力シート!D69,LEN(入力シート!D69)-5,1))</f>
        <v/>
      </c>
      <c r="CC36" s="281"/>
      <c r="CD36" s="281"/>
      <c r="CE36" s="281"/>
      <c r="CF36" s="280" t="str">
        <f>IF(LEN(入力シート!D69)&lt;5,"",MID(入力シート!D69,LEN(入力シート!D69)-4,1))</f>
        <v/>
      </c>
      <c r="CG36" s="281"/>
      <c r="CH36" s="281"/>
      <c r="CI36" s="281"/>
      <c r="CJ36" s="280" t="str">
        <f>IF(LEN(入力シート!D69)&lt;4,"",MID(入力シート!D69,LEN(入力シート!D69)-3,1))</f>
        <v/>
      </c>
      <c r="CK36" s="281"/>
      <c r="CL36" s="281"/>
      <c r="CM36" s="327"/>
      <c r="CN36" s="326" t="str">
        <f>IF(LEN(入力シート!D69)&lt;3,"",MID(入力シート!D69,LEN(入力シート!D69)-2,1))</f>
        <v/>
      </c>
      <c r="CO36" s="281"/>
      <c r="CP36" s="281"/>
      <c r="CQ36" s="281"/>
      <c r="CR36" s="280" t="str">
        <f>IF(LEN(入力シート!D69)&lt;2,"",MID(入力シート!D69,LEN(入力シート!D69)-1,1))</f>
        <v/>
      </c>
      <c r="CS36" s="281"/>
      <c r="CT36" s="281"/>
      <c r="CU36" s="281"/>
      <c r="CV36" s="280" t="str">
        <f>IF(LEN(入力シート!D69)&lt;1,"",MID(入力シート!D69,LEN(入力シート!D69),1))</f>
        <v/>
      </c>
      <c r="CW36" s="281"/>
      <c r="CX36" s="281"/>
      <c r="CY36" s="328"/>
    </row>
    <row r="37" spans="1:212" ht="6" customHeight="1" thickBo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38"/>
      <c r="AR37" s="39"/>
      <c r="AS37" s="39"/>
      <c r="AT37" s="39"/>
      <c r="AU37" s="39"/>
      <c r="AV37" s="39"/>
      <c r="AW37" s="39"/>
      <c r="AX37" s="39"/>
      <c r="AY37" s="39"/>
      <c r="AZ37" s="39"/>
      <c r="BA37" s="39"/>
      <c r="BB37" s="40"/>
      <c r="BC37" s="41"/>
      <c r="BD37" s="41"/>
      <c r="BE37" s="41"/>
      <c r="BF37" s="41"/>
      <c r="BG37" s="41"/>
      <c r="BH37" s="41"/>
      <c r="BI37" s="41"/>
      <c r="BJ37" s="41"/>
      <c r="BK37" s="41"/>
      <c r="BL37" s="39"/>
      <c r="BM37" s="39"/>
      <c r="BN37" s="39"/>
      <c r="BO37" s="42"/>
      <c r="BP37" s="43"/>
      <c r="BQ37" s="43"/>
      <c r="BR37" s="43"/>
      <c r="BS37" s="43"/>
      <c r="BT37" s="44"/>
      <c r="BU37" s="43"/>
      <c r="BV37" s="43"/>
      <c r="BW37" s="45"/>
      <c r="BX37" s="44"/>
      <c r="BY37" s="43"/>
      <c r="BZ37" s="43"/>
      <c r="CA37" s="45"/>
      <c r="CB37" s="44"/>
      <c r="CC37" s="43"/>
      <c r="CD37" s="43"/>
      <c r="CE37" s="45"/>
      <c r="CF37" s="44"/>
      <c r="CG37" s="43"/>
      <c r="CH37" s="43"/>
      <c r="CI37" s="45"/>
      <c r="CJ37" s="44"/>
      <c r="CK37" s="43"/>
      <c r="CL37" s="43"/>
      <c r="CM37" s="45"/>
      <c r="CN37" s="44"/>
      <c r="CO37" s="43"/>
      <c r="CP37" s="43"/>
      <c r="CQ37" s="45"/>
      <c r="CR37" s="44"/>
      <c r="CS37" s="43"/>
      <c r="CT37" s="43"/>
      <c r="CU37" s="45"/>
      <c r="CV37" s="44"/>
      <c r="CW37" s="43"/>
      <c r="CX37" s="43"/>
      <c r="CY37" s="46"/>
    </row>
    <row r="38" spans="1:212" ht="14.25" customHeight="1" x14ac:dyDescent="0.25">
      <c r="A38" s="7"/>
      <c r="B38" s="7"/>
      <c r="C38" s="7"/>
      <c r="D38" s="7" t="s">
        <v>28</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row>
    <row r="39" spans="1:212" ht="14.25" customHeight="1" x14ac:dyDescent="0.25">
      <c r="A39" s="7"/>
      <c r="B39" s="7"/>
      <c r="C39" s="7"/>
      <c r="D39" s="7"/>
      <c r="E39" s="7"/>
      <c r="F39" s="129" t="s">
        <v>29</v>
      </c>
      <c r="G39" s="130"/>
      <c r="H39" s="130"/>
      <c r="I39" s="130"/>
      <c r="J39" s="131" t="s">
        <v>30</v>
      </c>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2"/>
      <c r="BY39" s="132"/>
      <c r="BZ39" s="132"/>
      <c r="CA39" s="132"/>
      <c r="CB39" s="132"/>
      <c r="CC39" s="132"/>
      <c r="CD39" s="132"/>
      <c r="CE39" s="132"/>
      <c r="CF39" s="132"/>
      <c r="CG39" s="132"/>
      <c r="CH39" s="132"/>
      <c r="CI39" s="132"/>
      <c r="CJ39" s="132"/>
      <c r="CK39" s="132"/>
      <c r="CL39" s="132"/>
      <c r="CM39" s="132"/>
      <c r="CN39" s="132"/>
      <c r="CO39" s="132"/>
      <c r="CP39" s="132"/>
      <c r="CQ39" s="132"/>
      <c r="CR39" s="132"/>
      <c r="CS39" s="132"/>
      <c r="CT39" s="132"/>
      <c r="CU39" s="132"/>
      <c r="CV39" s="132"/>
      <c r="CW39" s="132"/>
      <c r="CX39" s="132"/>
      <c r="CY39" s="132"/>
      <c r="DH39" s="121"/>
      <c r="DI39" s="122"/>
      <c r="DJ39" s="122"/>
      <c r="DK39" s="122"/>
      <c r="DL39" s="123"/>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row>
    <row r="40" spans="1:212" ht="14.25" customHeight="1" x14ac:dyDescent="0.25">
      <c r="A40" s="7"/>
      <c r="B40" s="7"/>
      <c r="C40" s="7"/>
      <c r="D40" s="7"/>
      <c r="E40" s="7"/>
      <c r="F40" s="129" t="s">
        <v>31</v>
      </c>
      <c r="G40" s="130"/>
      <c r="H40" s="130"/>
      <c r="I40" s="130"/>
      <c r="J40" s="132" t="s">
        <v>33</v>
      </c>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DH40" s="121"/>
      <c r="DI40" s="122"/>
      <c r="DJ40" s="122"/>
      <c r="DK40" s="122"/>
      <c r="DL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row>
    <row r="41" spans="1:212" ht="14.25" customHeight="1" x14ac:dyDescent="0.25">
      <c r="A41" s="7"/>
      <c r="B41" s="7"/>
      <c r="C41" s="7"/>
      <c r="D41" s="7"/>
      <c r="E41" s="7"/>
      <c r="F41" s="129" t="s">
        <v>32</v>
      </c>
      <c r="G41" s="130"/>
      <c r="H41" s="130"/>
      <c r="I41" s="130"/>
      <c r="J41" s="132" t="s">
        <v>122</v>
      </c>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DH41" s="121"/>
      <c r="DI41" s="122"/>
      <c r="DJ41" s="122"/>
      <c r="DK41" s="122"/>
      <c r="DL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row>
    <row r="42" spans="1:212" ht="14.25" customHeight="1" x14ac:dyDescent="0.25">
      <c r="A42" s="7"/>
      <c r="B42" s="7"/>
      <c r="C42" s="7"/>
      <c r="D42" s="7"/>
      <c r="E42" s="7"/>
      <c r="F42" s="129" t="s">
        <v>92</v>
      </c>
      <c r="G42" s="130"/>
      <c r="H42" s="130"/>
      <c r="I42" s="130"/>
      <c r="J42" s="132" t="s">
        <v>121</v>
      </c>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DH42" s="121"/>
      <c r="DI42" s="122"/>
      <c r="DJ42" s="122"/>
      <c r="DK42" s="122"/>
      <c r="DL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row>
    <row r="43" spans="1:212" ht="6" customHeight="1" x14ac:dyDescent="0.25">
      <c r="A43" s="7"/>
      <c r="B43" s="7"/>
      <c r="C43" s="7"/>
      <c r="D43" s="7"/>
      <c r="E43" s="7"/>
      <c r="F43" s="47"/>
      <c r="G43" s="19"/>
      <c r="H43" s="19"/>
      <c r="I43" s="1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DH43" s="121"/>
      <c r="DI43" s="122"/>
      <c r="DJ43" s="122"/>
      <c r="DK43" s="122"/>
      <c r="DL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row>
    <row r="44" spans="1:212" ht="14.25" customHeight="1" x14ac:dyDescent="0.25">
      <c r="A44" s="7"/>
      <c r="B44" s="7"/>
      <c r="C44" s="7"/>
      <c r="D44" s="7" t="s">
        <v>34</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DH44" s="121"/>
      <c r="DI44" s="122"/>
      <c r="DJ44" s="122"/>
      <c r="DK44" s="122"/>
      <c r="DL44" s="120"/>
    </row>
    <row r="45" spans="1:212" ht="16.5" customHeight="1" x14ac:dyDescent="0.25">
      <c r="A45" s="48"/>
      <c r="B45" s="48"/>
      <c r="C45" s="48"/>
      <c r="D45" s="445" t="s">
        <v>103</v>
      </c>
      <c r="E45" s="446"/>
      <c r="F45" s="446"/>
      <c r="G45" s="446"/>
      <c r="H45" s="446"/>
      <c r="I45" s="446"/>
      <c r="J45" s="446"/>
      <c r="K45" s="446"/>
      <c r="L45" s="447"/>
      <c r="M45" s="445" t="s">
        <v>116</v>
      </c>
      <c r="N45" s="446"/>
      <c r="O45" s="446"/>
      <c r="P45" s="446"/>
      <c r="Q45" s="446"/>
      <c r="R45" s="446"/>
      <c r="S45" s="446"/>
      <c r="T45" s="446"/>
      <c r="U45" s="446"/>
      <c r="V45" s="446"/>
      <c r="W45" s="446"/>
      <c r="X45" s="447"/>
      <c r="Y45" s="445" t="s">
        <v>104</v>
      </c>
      <c r="Z45" s="446"/>
      <c r="AA45" s="446"/>
      <c r="AB45" s="446"/>
      <c r="AC45" s="446"/>
      <c r="AD45" s="446"/>
      <c r="AE45" s="446"/>
      <c r="AF45" s="446"/>
      <c r="AG45" s="446"/>
      <c r="AH45" s="446"/>
      <c r="AI45" s="446"/>
      <c r="AJ45" s="447"/>
      <c r="AK45" s="445" t="s">
        <v>35</v>
      </c>
      <c r="AL45" s="446"/>
      <c r="AM45" s="446"/>
      <c r="AN45" s="446"/>
      <c r="AO45" s="446"/>
      <c r="AP45" s="446"/>
      <c r="AQ45" s="446"/>
      <c r="AR45" s="446"/>
      <c r="AS45" s="446"/>
      <c r="AT45" s="446"/>
      <c r="AU45" s="446"/>
      <c r="AV45" s="446"/>
      <c r="AW45" s="446"/>
      <c r="AX45" s="446"/>
      <c r="AY45" s="447"/>
      <c r="AZ45" s="445" t="s">
        <v>105</v>
      </c>
      <c r="BA45" s="446"/>
      <c r="BB45" s="446"/>
      <c r="BC45" s="446"/>
      <c r="BD45" s="446"/>
      <c r="BE45" s="446"/>
      <c r="BF45" s="446"/>
      <c r="BG45" s="446"/>
      <c r="BH45" s="446"/>
      <c r="BI45" s="446"/>
      <c r="BJ45" s="446"/>
      <c r="BK45" s="446"/>
      <c r="BL45" s="446"/>
      <c r="BM45" s="446"/>
      <c r="BN45" s="446"/>
      <c r="BO45" s="446"/>
      <c r="BP45" s="447"/>
      <c r="BQ45" s="143"/>
      <c r="BR45" s="442" t="s">
        <v>106</v>
      </c>
      <c r="BS45" s="443"/>
      <c r="BT45" s="443"/>
      <c r="BU45" s="443"/>
      <c r="BV45" s="443"/>
      <c r="BW45" s="443"/>
      <c r="BX45" s="443"/>
      <c r="BY45" s="443"/>
      <c r="BZ45" s="443"/>
      <c r="CA45" s="443"/>
      <c r="CB45" s="443"/>
      <c r="CC45" s="443"/>
      <c r="CD45" s="443"/>
      <c r="CE45" s="443"/>
      <c r="CF45" s="443"/>
      <c r="CG45" s="443"/>
      <c r="CH45" s="443"/>
      <c r="CI45" s="443"/>
      <c r="CJ45" s="443"/>
      <c r="CK45" s="443"/>
      <c r="CL45" s="443"/>
      <c r="CM45" s="443"/>
      <c r="CN45" s="443"/>
      <c r="CO45" s="443"/>
      <c r="CP45" s="443"/>
      <c r="CQ45" s="443"/>
      <c r="CR45" s="443"/>
      <c r="CS45" s="443"/>
      <c r="CT45" s="443"/>
      <c r="CU45" s="443"/>
      <c r="CV45" s="443"/>
      <c r="CW45" s="443"/>
      <c r="CX45" s="443"/>
      <c r="CY45" s="444"/>
    </row>
    <row r="46" spans="1:212" ht="23.1" customHeight="1" x14ac:dyDescent="0.25">
      <c r="A46" s="7"/>
      <c r="B46" s="7"/>
      <c r="C46" s="7"/>
      <c r="D46" s="153"/>
      <c r="E46" s="136"/>
      <c r="F46" s="136"/>
      <c r="G46" s="136"/>
      <c r="H46" s="136"/>
      <c r="I46" s="136"/>
      <c r="J46" s="136"/>
      <c r="K46" s="136"/>
      <c r="L46" s="137"/>
      <c r="M46" s="140"/>
      <c r="N46" s="136"/>
      <c r="O46" s="134"/>
      <c r="P46" s="134"/>
      <c r="Q46" s="134"/>
      <c r="R46" s="134"/>
      <c r="S46" s="134"/>
      <c r="T46" s="134"/>
      <c r="U46" s="134"/>
      <c r="V46" s="134"/>
      <c r="W46" s="134"/>
      <c r="X46" s="154"/>
      <c r="Y46" s="155"/>
      <c r="Z46" s="159"/>
      <c r="AA46" s="159"/>
      <c r="AB46" s="159"/>
      <c r="AC46" s="159"/>
      <c r="AD46" s="159"/>
      <c r="AE46" s="159"/>
      <c r="AF46" s="159"/>
      <c r="AG46" s="159"/>
      <c r="AH46" s="159"/>
      <c r="AI46" s="159"/>
      <c r="AJ46" s="135"/>
      <c r="AK46" s="153"/>
      <c r="AL46" s="134"/>
      <c r="AM46" s="134"/>
      <c r="AN46" s="134"/>
      <c r="AO46" s="134"/>
      <c r="AP46" s="134"/>
      <c r="AQ46" s="134"/>
      <c r="AR46" s="136"/>
      <c r="AS46" s="136"/>
      <c r="AT46" s="136"/>
      <c r="AU46" s="134"/>
      <c r="AV46" s="136"/>
      <c r="AW46" s="136"/>
      <c r="AX46" s="136"/>
      <c r="AY46" s="137"/>
      <c r="AZ46" s="140"/>
      <c r="BA46" s="136"/>
      <c r="BB46" s="136"/>
      <c r="BC46" s="136"/>
      <c r="BD46" s="136"/>
      <c r="BE46" s="136"/>
      <c r="BF46" s="136"/>
      <c r="BG46" s="136"/>
      <c r="BH46" s="136"/>
      <c r="BI46" s="136"/>
      <c r="BJ46" s="136"/>
      <c r="BK46" s="136"/>
      <c r="BL46" s="136"/>
      <c r="BM46" s="136"/>
      <c r="BN46" s="136"/>
      <c r="BO46" s="136"/>
      <c r="BP46" s="137"/>
      <c r="BQ46" s="143"/>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7"/>
    </row>
    <row r="47" spans="1:212" ht="23.1" customHeight="1" x14ac:dyDescent="0.25">
      <c r="A47" s="7"/>
      <c r="B47" s="7"/>
      <c r="C47" s="7"/>
      <c r="D47" s="142"/>
      <c r="E47" s="159"/>
      <c r="F47" s="159"/>
      <c r="G47" s="159"/>
      <c r="H47" s="159"/>
      <c r="I47" s="159"/>
      <c r="J47" s="159"/>
      <c r="K47" s="159"/>
      <c r="L47" s="135"/>
      <c r="M47" s="155"/>
      <c r="N47" s="133"/>
      <c r="O47" s="159"/>
      <c r="P47" s="159"/>
      <c r="Q47" s="159"/>
      <c r="R47" s="159"/>
      <c r="S47" s="159"/>
      <c r="T47" s="159"/>
      <c r="U47" s="159"/>
      <c r="V47" s="159"/>
      <c r="W47" s="159"/>
      <c r="X47" s="135"/>
      <c r="Y47" s="155"/>
      <c r="Z47" s="159"/>
      <c r="AA47" s="159"/>
      <c r="AB47" s="159"/>
      <c r="AC47" s="159"/>
      <c r="AD47" s="159"/>
      <c r="AE47" s="159"/>
      <c r="AF47" s="159"/>
      <c r="AG47" s="159"/>
      <c r="AH47" s="159"/>
      <c r="AI47" s="159"/>
      <c r="AJ47" s="135"/>
      <c r="AK47" s="155"/>
      <c r="AL47" s="159"/>
      <c r="AM47" s="159"/>
      <c r="AN47" s="159"/>
      <c r="AO47" s="159"/>
      <c r="AP47" s="159"/>
      <c r="AQ47" s="159"/>
      <c r="AR47" s="133"/>
      <c r="AS47" s="133"/>
      <c r="AT47" s="133"/>
      <c r="AU47" s="133"/>
      <c r="AV47" s="159"/>
      <c r="AW47" s="159"/>
      <c r="AX47" s="159"/>
      <c r="AY47" s="135"/>
      <c r="AZ47" s="155"/>
      <c r="BA47" s="159"/>
      <c r="BB47" s="159"/>
      <c r="BC47" s="159"/>
      <c r="BD47" s="159"/>
      <c r="BE47" s="159"/>
      <c r="BF47" s="159"/>
      <c r="BG47" s="159"/>
      <c r="BH47" s="159"/>
      <c r="BI47" s="159"/>
      <c r="BJ47" s="159"/>
      <c r="BK47" s="159"/>
      <c r="BL47" s="159"/>
      <c r="BM47" s="159"/>
      <c r="BN47" s="159"/>
      <c r="BO47" s="133"/>
      <c r="BP47" s="150"/>
      <c r="BQ47" s="14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50"/>
    </row>
    <row r="48" spans="1:212" ht="15" customHeight="1" x14ac:dyDescent="0.25">
      <c r="A48" s="7"/>
      <c r="B48" s="7"/>
      <c r="C48" s="7"/>
      <c r="D48" s="160"/>
      <c r="E48" s="138"/>
      <c r="F48" s="138"/>
      <c r="G48" s="138"/>
      <c r="H48" s="138"/>
      <c r="I48" s="138"/>
      <c r="J48" s="138"/>
      <c r="K48" s="138"/>
      <c r="L48" s="139"/>
      <c r="M48" s="160"/>
      <c r="N48" s="138"/>
      <c r="O48" s="157"/>
      <c r="P48" s="157"/>
      <c r="Q48" s="157"/>
      <c r="R48" s="157"/>
      <c r="S48" s="157"/>
      <c r="T48" s="157"/>
      <c r="U48" s="157"/>
      <c r="V48" s="157"/>
      <c r="W48" s="157"/>
      <c r="X48" s="158"/>
      <c r="Y48" s="156"/>
      <c r="Z48" s="157"/>
      <c r="AA48" s="157"/>
      <c r="AB48" s="157"/>
      <c r="AC48" s="141"/>
      <c r="AD48" s="141"/>
      <c r="AE48" s="141"/>
      <c r="AF48" s="141"/>
      <c r="AG48" s="141"/>
      <c r="AH48" s="141"/>
      <c r="AI48" s="141"/>
      <c r="AJ48" s="161"/>
      <c r="AK48" s="439" t="str">
        <f>IF(入力シート!B14="","",入力シート!B14)</f>
        <v/>
      </c>
      <c r="AL48" s="440"/>
      <c r="AM48" s="440"/>
      <c r="AN48" s="440"/>
      <c r="AO48" s="440"/>
      <c r="AP48" s="440"/>
      <c r="AQ48" s="440"/>
      <c r="AR48" s="440"/>
      <c r="AS48" s="440"/>
      <c r="AT48" s="440"/>
      <c r="AU48" s="440"/>
      <c r="AV48" s="440"/>
      <c r="AW48" s="440"/>
      <c r="AX48" s="440"/>
      <c r="AY48" s="441"/>
      <c r="AZ48" s="160"/>
      <c r="BA48" s="138"/>
      <c r="BB48" s="138"/>
      <c r="BC48" s="138"/>
      <c r="BD48" s="138"/>
      <c r="BE48" s="138"/>
      <c r="BF48" s="138"/>
      <c r="BG48" s="138"/>
      <c r="BH48" s="138"/>
      <c r="BI48" s="138"/>
      <c r="BJ48" s="138"/>
      <c r="BK48" s="138"/>
      <c r="BL48" s="138"/>
      <c r="BM48" s="138"/>
      <c r="BN48" s="138"/>
      <c r="BO48" s="138"/>
      <c r="BP48" s="139"/>
      <c r="BQ48" s="143"/>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9"/>
    </row>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sheetData>
  <sheetProtection sheet="1" objects="1" scenarios="1"/>
  <mergeCells count="219">
    <mergeCell ref="AK48:AY48"/>
    <mergeCell ref="BR45:CY45"/>
    <mergeCell ref="AZ45:BP45"/>
    <mergeCell ref="AK45:AY45"/>
    <mergeCell ref="D45:L45"/>
    <mergeCell ref="M45:X45"/>
    <mergeCell ref="Y45:AJ45"/>
    <mergeCell ref="AY4:BX4"/>
    <mergeCell ref="CV14:CY14"/>
    <mergeCell ref="BX14:CA14"/>
    <mergeCell ref="CB14:CE14"/>
    <mergeCell ref="CF14:CI14"/>
    <mergeCell ref="CJ14:CM14"/>
    <mergeCell ref="BP14:BS14"/>
    <mergeCell ref="BT14:BW14"/>
    <mergeCell ref="CN14:CQ14"/>
    <mergeCell ref="CR14:CU14"/>
    <mergeCell ref="CC11:CD11"/>
    <mergeCell ref="C10:M11"/>
    <mergeCell ref="BY4:CH4"/>
    <mergeCell ref="CI4:CY4"/>
    <mergeCell ref="C5:L7"/>
    <mergeCell ref="M5:P7"/>
    <mergeCell ref="Q5:T7"/>
    <mergeCell ref="U5:X7"/>
    <mergeCell ref="AY6:CY6"/>
    <mergeCell ref="AY7:CY7"/>
    <mergeCell ref="B4:AI4"/>
    <mergeCell ref="N10:AD11"/>
    <mergeCell ref="AE10:AK11"/>
    <mergeCell ref="Y5:AB7"/>
    <mergeCell ref="AC5:AF7"/>
    <mergeCell ref="AE8:AQ8"/>
    <mergeCell ref="BU11:BV11"/>
    <mergeCell ref="BW11:BX11"/>
    <mergeCell ref="AL10:AV11"/>
    <mergeCell ref="AY10:CB10"/>
    <mergeCell ref="BQ11:BR11"/>
    <mergeCell ref="BS11:BT11"/>
    <mergeCell ref="BC11:BD11"/>
    <mergeCell ref="BE11:BF11"/>
    <mergeCell ref="BG11:BH11"/>
    <mergeCell ref="BK11:BL11"/>
    <mergeCell ref="BY11:BZ11"/>
    <mergeCell ref="BI11:BJ11"/>
    <mergeCell ref="BM11:BN11"/>
    <mergeCell ref="BO11:BP11"/>
    <mergeCell ref="C20:P21"/>
    <mergeCell ref="C16:P17"/>
    <mergeCell ref="Q16:AN17"/>
    <mergeCell ref="C18:P19"/>
    <mergeCell ref="Q18:AN19"/>
    <mergeCell ref="AH1:BN1"/>
    <mergeCell ref="B3:AN3"/>
    <mergeCell ref="BT3:CB3"/>
    <mergeCell ref="CD1:CY1"/>
    <mergeCell ref="BR9:CJ9"/>
    <mergeCell ref="CK9:CY9"/>
    <mergeCell ref="BB9:BQ9"/>
    <mergeCell ref="CA11:CB11"/>
    <mergeCell ref="AR8:AS8"/>
    <mergeCell ref="AU8:AV8"/>
    <mergeCell ref="AY8:CR8"/>
    <mergeCell ref="CS8:CY8"/>
    <mergeCell ref="CF3:CK3"/>
    <mergeCell ref="CO3:CT3"/>
    <mergeCell ref="CU3:CW3"/>
    <mergeCell ref="AG5:AJ7"/>
    <mergeCell ref="AK5:AN7"/>
    <mergeCell ref="AO5:AR7"/>
    <mergeCell ref="AS5:AV7"/>
    <mergeCell ref="CB16:CE16"/>
    <mergeCell ref="CF16:CI16"/>
    <mergeCell ref="CJ16:CM16"/>
    <mergeCell ref="CN16:CQ16"/>
    <mergeCell ref="CR16:CU16"/>
    <mergeCell ref="CJ18:CM18"/>
    <mergeCell ref="CN18:CQ18"/>
    <mergeCell ref="CR18:CU18"/>
    <mergeCell ref="CV18:CY18"/>
    <mergeCell ref="C22:P23"/>
    <mergeCell ref="C12:M12"/>
    <mergeCell ref="N12:CY12"/>
    <mergeCell ref="C14:P15"/>
    <mergeCell ref="Q14:AN15"/>
    <mergeCell ref="AQ14:BA14"/>
    <mergeCell ref="BB14:BK14"/>
    <mergeCell ref="BL14:BO14"/>
    <mergeCell ref="BL18:BO18"/>
    <mergeCell ref="BP18:BS18"/>
    <mergeCell ref="BT18:BW18"/>
    <mergeCell ref="BX18:CA18"/>
    <mergeCell ref="CB18:CE18"/>
    <mergeCell ref="BB16:BK16"/>
    <mergeCell ref="BL16:BO16"/>
    <mergeCell ref="BP16:BS16"/>
    <mergeCell ref="BT16:BW16"/>
    <mergeCell ref="CF18:CI18"/>
    <mergeCell ref="Q20:AN21"/>
    <mergeCell ref="AQ16:BA16"/>
    <mergeCell ref="AQ18:BA18"/>
    <mergeCell ref="BB18:BK18"/>
    <mergeCell ref="CV16:CY16"/>
    <mergeCell ref="BX16:CA16"/>
    <mergeCell ref="Q22:AN23"/>
    <mergeCell ref="CN20:CQ20"/>
    <mergeCell ref="CR20:CU20"/>
    <mergeCell ref="CV20:CY20"/>
    <mergeCell ref="BX20:CA20"/>
    <mergeCell ref="CB20:CE20"/>
    <mergeCell ref="CF20:CI20"/>
    <mergeCell ref="CJ20:CM20"/>
    <mergeCell ref="BP20:BS20"/>
    <mergeCell ref="BT20:BW20"/>
    <mergeCell ref="CV22:CY22"/>
    <mergeCell ref="BL22:BO22"/>
    <mergeCell ref="BP22:BS22"/>
    <mergeCell ref="BP26:BS26"/>
    <mergeCell ref="BT26:BW26"/>
    <mergeCell ref="BL20:BO20"/>
    <mergeCell ref="AQ22:BA22"/>
    <mergeCell ref="BB22:BK22"/>
    <mergeCell ref="CR22:CU22"/>
    <mergeCell ref="AQ24:BA24"/>
    <mergeCell ref="BB24:BK24"/>
    <mergeCell ref="BL24:BO24"/>
    <mergeCell ref="BP24:BS24"/>
    <mergeCell ref="BT24:BW24"/>
    <mergeCell ref="BX24:CA24"/>
    <mergeCell ref="CB24:CE24"/>
    <mergeCell ref="CF24:CI24"/>
    <mergeCell ref="BT22:BW22"/>
    <mergeCell ref="BX22:CA22"/>
    <mergeCell ref="CB22:CE22"/>
    <mergeCell ref="CF22:CI22"/>
    <mergeCell ref="CJ22:CM22"/>
    <mergeCell ref="CN22:CQ22"/>
    <mergeCell ref="CJ24:CM24"/>
    <mergeCell ref="AQ20:BA20"/>
    <mergeCell ref="BB20:BK20"/>
    <mergeCell ref="BX28:CA28"/>
    <mergeCell ref="CB30:CE30"/>
    <mergeCell ref="CF30:CI30"/>
    <mergeCell ref="CJ30:CM30"/>
    <mergeCell ref="CN24:CQ24"/>
    <mergeCell ref="CR24:CU24"/>
    <mergeCell ref="CV24:CY24"/>
    <mergeCell ref="CB28:CE28"/>
    <mergeCell ref="CF28:CI28"/>
    <mergeCell ref="CJ28:CM28"/>
    <mergeCell ref="CN28:CQ28"/>
    <mergeCell ref="CR28:CU28"/>
    <mergeCell ref="CV28:CY28"/>
    <mergeCell ref="BX26:CA26"/>
    <mergeCell ref="CB26:CE26"/>
    <mergeCell ref="CF26:CI26"/>
    <mergeCell ref="CJ26:CM26"/>
    <mergeCell ref="CN26:CQ26"/>
    <mergeCell ref="CR26:CU26"/>
    <mergeCell ref="CV26:CY26"/>
    <mergeCell ref="BX36:CA36"/>
    <mergeCell ref="CN34:CQ34"/>
    <mergeCell ref="BX32:CA32"/>
    <mergeCell ref="CN30:CQ30"/>
    <mergeCell ref="CR30:CU30"/>
    <mergeCell ref="CV30:CY30"/>
    <mergeCell ref="AQ30:BA30"/>
    <mergeCell ref="BB30:BK30"/>
    <mergeCell ref="BL30:BO30"/>
    <mergeCell ref="BP30:BS30"/>
    <mergeCell ref="BT30:BW30"/>
    <mergeCell ref="BX30:CA30"/>
    <mergeCell ref="CB32:CE32"/>
    <mergeCell ref="CF32:CI32"/>
    <mergeCell ref="CJ32:CM32"/>
    <mergeCell ref="CN32:CQ32"/>
    <mergeCell ref="CR32:CU32"/>
    <mergeCell ref="CV32:CY32"/>
    <mergeCell ref="AQ34:BA34"/>
    <mergeCell ref="BB34:BK34"/>
    <mergeCell ref="BL34:BO34"/>
    <mergeCell ref="BP34:BS34"/>
    <mergeCell ref="BT34:BW34"/>
    <mergeCell ref="BX34:CA34"/>
    <mergeCell ref="CB34:CE34"/>
    <mergeCell ref="CF34:CI34"/>
    <mergeCell ref="CJ34:CM34"/>
    <mergeCell ref="CR34:CU34"/>
    <mergeCell ref="CV34:CY34"/>
    <mergeCell ref="CB36:CE36"/>
    <mergeCell ref="CF36:CI36"/>
    <mergeCell ref="CJ36:CM36"/>
    <mergeCell ref="CN36:CQ36"/>
    <mergeCell ref="CR36:CU36"/>
    <mergeCell ref="CV36:CY36"/>
    <mergeCell ref="C24:P26"/>
    <mergeCell ref="C27:P28"/>
    <mergeCell ref="Q26:R26"/>
    <mergeCell ref="Q24:AN25"/>
    <mergeCell ref="Q27:AN28"/>
    <mergeCell ref="AQ36:BA36"/>
    <mergeCell ref="BB36:BK36"/>
    <mergeCell ref="BL36:BO36"/>
    <mergeCell ref="AQ26:BA26"/>
    <mergeCell ref="BB26:BK26"/>
    <mergeCell ref="BL26:BO26"/>
    <mergeCell ref="AD26:AH26"/>
    <mergeCell ref="BP36:BS36"/>
    <mergeCell ref="BT36:BW36"/>
    <mergeCell ref="AQ32:BA32"/>
    <mergeCell ref="BB32:BK32"/>
    <mergeCell ref="BL32:BO32"/>
    <mergeCell ref="BP32:BS32"/>
    <mergeCell ref="BT32:BW32"/>
    <mergeCell ref="AQ28:BA28"/>
    <mergeCell ref="BB28:BK28"/>
    <mergeCell ref="BL28:BO28"/>
    <mergeCell ref="BP28:BS28"/>
    <mergeCell ref="BT28:BW28"/>
  </mergeCells>
  <phoneticPr fontId="2"/>
  <printOptions horizontalCentered="1" verticalCentered="1"/>
  <pageMargins left="0.27559055118110237" right="0.27559055118110237" top="0.78740157480314965" bottom="0.78740157480314965" header="0" footer="0"/>
  <pageSetup paperSize="9" scale="94" orientation="portrait" blackAndWhite="1" r:id="rId1"/>
  <headerFooter>
    <oddFooter xml:space="preserve">&amp;C&amp;10安田電機暖房株式会社請求書:20241101書式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5E0C-2886-444E-8FE4-5292D11E8642}">
  <sheetPr>
    <pageSetUpPr fitToPage="1"/>
  </sheetPr>
  <dimension ref="A1:HD245"/>
  <sheetViews>
    <sheetView showGridLines="0" zoomScaleNormal="100" zoomScaleSheetLayoutView="96" workbookViewId="0">
      <selection activeCell="AA1" sqref="AA1:BS1"/>
    </sheetView>
  </sheetViews>
  <sheetFormatPr defaultColWidth="14.42578125" defaultRowHeight="15" customHeight="1" x14ac:dyDescent="0.25"/>
  <cols>
    <col min="1" max="1" width="1" style="2" customWidth="1"/>
    <col min="2" max="11" width="1.140625" style="2" customWidth="1"/>
    <col min="12" max="12" width="3.42578125" style="2" customWidth="1"/>
    <col min="13" max="46" width="1" style="2" customWidth="1"/>
    <col min="47" max="48" width="0.7109375" style="2" customWidth="1"/>
    <col min="49" max="50" width="0.42578125" style="2" customWidth="1"/>
    <col min="51" max="67" width="1" style="2" customWidth="1"/>
    <col min="68" max="103" width="0.85546875" style="2" customWidth="1"/>
    <col min="104" max="118" width="1" style="2" customWidth="1"/>
    <col min="119" max="122" width="14.42578125" style="2"/>
    <col min="123" max="125" width="2.5703125" style="2" customWidth="1"/>
    <col min="126" max="16384" width="14.42578125" style="2"/>
  </cols>
  <sheetData>
    <row r="1" spans="1:119" ht="42.75" customHeight="1" thickBot="1" x14ac:dyDescent="0.3">
      <c r="A1" s="7"/>
      <c r="B1" s="7"/>
      <c r="C1" s="7"/>
      <c r="D1" s="7"/>
      <c r="E1" s="7"/>
      <c r="F1" s="7"/>
      <c r="G1" s="7"/>
      <c r="H1" s="7"/>
      <c r="I1" s="7"/>
      <c r="J1" s="7"/>
      <c r="K1" s="7"/>
      <c r="L1" s="7"/>
      <c r="M1" s="7"/>
      <c r="N1" s="7"/>
      <c r="O1" s="7"/>
      <c r="P1" s="7"/>
      <c r="Q1" s="7"/>
      <c r="R1" s="7"/>
      <c r="S1" s="7"/>
      <c r="T1" s="7"/>
      <c r="U1" s="7"/>
      <c r="V1" s="7"/>
      <c r="W1" s="7"/>
      <c r="X1" s="7"/>
      <c r="Y1" s="8"/>
      <c r="Z1" s="8"/>
      <c r="AA1" s="469" t="s">
        <v>91</v>
      </c>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c r="BH1" s="469"/>
      <c r="BI1" s="469"/>
      <c r="BJ1" s="469"/>
      <c r="BK1" s="469"/>
      <c r="BL1" s="469"/>
      <c r="BM1" s="469"/>
      <c r="BN1" s="469"/>
      <c r="BO1" s="469"/>
      <c r="BP1" s="469"/>
      <c r="BQ1" s="469"/>
      <c r="BR1" s="469"/>
      <c r="BS1" s="469"/>
      <c r="BT1" s="8"/>
      <c r="BU1" s="8"/>
      <c r="BV1" s="8"/>
      <c r="BW1" s="8"/>
      <c r="BX1" s="8"/>
      <c r="BY1" s="8"/>
      <c r="BZ1" s="8"/>
      <c r="CA1" s="8"/>
      <c r="CB1" s="8"/>
      <c r="CC1" s="8"/>
      <c r="CD1" s="393"/>
      <c r="CE1" s="393"/>
      <c r="CF1" s="393"/>
      <c r="CG1" s="393"/>
      <c r="CH1" s="393"/>
      <c r="CI1" s="393"/>
      <c r="CJ1" s="393"/>
      <c r="CK1" s="393"/>
      <c r="CL1" s="393"/>
      <c r="CM1" s="393"/>
      <c r="CN1" s="393"/>
      <c r="CO1" s="393"/>
      <c r="CP1" s="393"/>
      <c r="CQ1" s="393"/>
      <c r="CR1" s="393"/>
      <c r="CS1" s="393"/>
      <c r="CT1" s="393"/>
      <c r="CU1" s="393"/>
      <c r="CV1" s="393"/>
      <c r="CW1" s="393"/>
      <c r="CX1" s="393"/>
      <c r="CY1" s="393"/>
      <c r="DO1" s="3"/>
    </row>
    <row r="2" spans="1:119" ht="12" customHeight="1" thickTop="1"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row>
    <row r="3" spans="1:119" ht="22.5" customHeight="1" x14ac:dyDescent="0.15">
      <c r="A3" s="7"/>
      <c r="B3" s="391" t="s">
        <v>89</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7"/>
      <c r="AP3" s="7"/>
      <c r="AQ3" s="7"/>
      <c r="AR3" s="7"/>
      <c r="AS3" s="7"/>
      <c r="AT3" s="7"/>
      <c r="AU3" s="7"/>
      <c r="AV3" s="7"/>
      <c r="AW3" s="7"/>
      <c r="AX3" s="7"/>
      <c r="AY3" s="7"/>
      <c r="AZ3" s="7"/>
      <c r="BA3" s="7"/>
      <c r="BB3" s="7"/>
      <c r="BC3" s="7"/>
      <c r="BD3" s="7"/>
      <c r="BE3" s="7"/>
      <c r="BF3" s="7"/>
      <c r="BG3" s="7"/>
      <c r="BH3" s="7"/>
      <c r="BI3" s="7"/>
      <c r="BJ3" s="7"/>
      <c r="BK3" s="9"/>
      <c r="BL3" s="7"/>
      <c r="BM3" s="128" t="s">
        <v>0</v>
      </c>
      <c r="BN3" s="9"/>
      <c r="BO3" s="7"/>
      <c r="BP3" s="9"/>
      <c r="BQ3" s="9"/>
      <c r="BR3" s="9"/>
      <c r="BS3" s="9"/>
      <c r="BT3" s="392" t="str">
        <f>IF(入力シート!B15="","",入力シート!B15)</f>
        <v/>
      </c>
      <c r="BU3" s="392"/>
      <c r="BV3" s="392"/>
      <c r="BW3" s="392"/>
      <c r="BX3" s="392"/>
      <c r="BY3" s="392"/>
      <c r="BZ3" s="392"/>
      <c r="CA3" s="392"/>
      <c r="CB3" s="392"/>
      <c r="CC3" s="10" t="s">
        <v>36</v>
      </c>
      <c r="CD3" s="10"/>
      <c r="CE3" s="10"/>
      <c r="CF3" s="405" t="str">
        <f>IF(入力シート!B15="","",入力シート!B15)</f>
        <v/>
      </c>
      <c r="CG3" s="405"/>
      <c r="CH3" s="405"/>
      <c r="CI3" s="405"/>
      <c r="CJ3" s="405"/>
      <c r="CK3" s="405"/>
      <c r="CL3" s="10" t="s">
        <v>37</v>
      </c>
      <c r="CM3" s="10"/>
      <c r="CN3" s="10"/>
      <c r="CO3" s="406" t="str">
        <f>IF(入力シート!B15="","",入力シート!B15)</f>
        <v/>
      </c>
      <c r="CP3" s="406"/>
      <c r="CQ3" s="406"/>
      <c r="CR3" s="406"/>
      <c r="CS3" s="406"/>
      <c r="CT3" s="406"/>
      <c r="CU3" s="407" t="s">
        <v>38</v>
      </c>
      <c r="CV3" s="408"/>
      <c r="CW3" s="408"/>
      <c r="CX3" s="11"/>
      <c r="CY3" s="7"/>
    </row>
    <row r="4" spans="1:119" ht="23.25" customHeight="1" thickBot="1" x14ac:dyDescent="0.3">
      <c r="A4" s="7"/>
      <c r="B4" s="295" t="s">
        <v>1</v>
      </c>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7"/>
      <c r="AK4" s="7"/>
      <c r="AL4" s="7"/>
      <c r="AM4" s="7"/>
      <c r="AN4" s="7"/>
      <c r="AO4" s="7"/>
      <c r="AP4" s="7"/>
      <c r="AQ4" s="7"/>
      <c r="AR4" s="7"/>
      <c r="AS4" s="7"/>
      <c r="AT4" s="7"/>
      <c r="AU4" s="7"/>
      <c r="AV4" s="7"/>
      <c r="AW4" s="7"/>
      <c r="AX4" s="7"/>
      <c r="AY4" s="448" t="s">
        <v>101</v>
      </c>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455" t="s">
        <v>2</v>
      </c>
      <c r="BZ4" s="378"/>
      <c r="CA4" s="378"/>
      <c r="CB4" s="378"/>
      <c r="CC4" s="378"/>
      <c r="CD4" s="378"/>
      <c r="CE4" s="378"/>
      <c r="CF4" s="378"/>
      <c r="CG4" s="378"/>
      <c r="CH4" s="378"/>
      <c r="CI4" s="426" t="str">
        <f>IF(入力シート!B16="","",入力シート!B16)</f>
        <v/>
      </c>
      <c r="CJ4" s="456"/>
      <c r="CK4" s="456"/>
      <c r="CL4" s="456"/>
      <c r="CM4" s="456"/>
      <c r="CN4" s="456"/>
      <c r="CO4" s="456"/>
      <c r="CP4" s="456"/>
      <c r="CQ4" s="456"/>
      <c r="CR4" s="456"/>
      <c r="CS4" s="456"/>
      <c r="CT4" s="456"/>
      <c r="CU4" s="456"/>
      <c r="CV4" s="456"/>
      <c r="CW4" s="456"/>
      <c r="CX4" s="456"/>
      <c r="CY4" s="457"/>
    </row>
    <row r="5" spans="1:119" ht="18.95" customHeight="1" thickTop="1" x14ac:dyDescent="0.25">
      <c r="A5" s="7"/>
      <c r="B5" s="7"/>
      <c r="C5" s="458" t="s">
        <v>3</v>
      </c>
      <c r="D5" s="459"/>
      <c r="E5" s="459"/>
      <c r="F5" s="459"/>
      <c r="G5" s="459"/>
      <c r="H5" s="459"/>
      <c r="I5" s="459"/>
      <c r="J5" s="459"/>
      <c r="K5" s="459"/>
      <c r="L5" s="460"/>
      <c r="M5" s="466" t="str">
        <f>IF(LEN(入力シート!F29)&lt;9,IF(LEN(入力シート!F29)=8,"\",""),MID(入力シート!F29,LEN(入力シート!F29)-8,1))</f>
        <v/>
      </c>
      <c r="N5" s="410"/>
      <c r="O5" s="410"/>
      <c r="P5" s="410"/>
      <c r="Q5" s="409" t="str">
        <f>IF(LEN(入力シート!F29)&lt;8,IF(LEN(入力シート!F29)=7,"\",""),MID(入力シート!F29,LEN(入力シート!F29)-7,1))</f>
        <v/>
      </c>
      <c r="R5" s="410"/>
      <c r="S5" s="410"/>
      <c r="T5" s="410"/>
      <c r="U5" s="409" t="str">
        <f>IF(LEN(入力シート!F29)&lt;7,IF(LEN(入力シート!F29)=6,"\",""),MID(入力シート!F29,LEN(入力シート!F29)-6,1))</f>
        <v>\</v>
      </c>
      <c r="V5" s="410"/>
      <c r="W5" s="410"/>
      <c r="X5" s="410"/>
      <c r="Y5" s="416" t="str">
        <f>IF(LEN(入力シート!F29)&lt;6,IF(LEN(入力シート!F29)=5,"\",""),MID(入力シート!F29,LEN(入力シート!F29)-5,1))</f>
        <v>請</v>
      </c>
      <c r="Z5" s="410"/>
      <c r="AA5" s="410"/>
      <c r="AB5" s="410"/>
      <c r="AC5" s="409" t="str">
        <f>IF(LEN(入力シート!F29)&lt;5,IF(LEN(入力シート!F29)=4,"\",""),MID(入力シート!F29,LEN(入力シート!F29)-4,1))</f>
        <v>求</v>
      </c>
      <c r="AD5" s="410"/>
      <c r="AE5" s="410"/>
      <c r="AF5" s="410"/>
      <c r="AG5" s="409" t="str">
        <f>IF(LEN(入力シート!F29)&lt;4,IF(LEN(入力シート!F29)=3,"\",""),MID(入力シート!F29,LEN(入力シート!F29)-3,1))</f>
        <v>金</v>
      </c>
      <c r="AH5" s="410"/>
      <c r="AI5" s="410"/>
      <c r="AJ5" s="411"/>
      <c r="AK5" s="416" t="str">
        <f>IF(LEN(入力シート!F29)&lt;3,IF(LEN(入力シート!F29)=2,"\",""),MID(入力シート!F29,LEN(入力シート!F29)-2,1))</f>
        <v>額</v>
      </c>
      <c r="AL5" s="410"/>
      <c r="AM5" s="410"/>
      <c r="AN5" s="410"/>
      <c r="AO5" s="409" t="str">
        <f>IF(LEN(入力シート!F29)&lt;2,IF(LEN(入力シート!F29)=1,"\",""),MID(入力シート!F29,LEN(入力シート!F29)-1,1))</f>
        <v>Ｎ</v>
      </c>
      <c r="AP5" s="410"/>
      <c r="AQ5" s="410"/>
      <c r="AR5" s="410"/>
      <c r="AS5" s="409" t="str">
        <f>IF(LEN(入力シート!F29)&lt;1,"",MID(入力シート!F29,LEN(入力シート!F29),1))</f>
        <v>Ｇ</v>
      </c>
      <c r="AT5" s="410"/>
      <c r="AU5" s="410"/>
      <c r="AV5" s="419"/>
      <c r="AW5" s="7"/>
      <c r="AX5" s="7"/>
      <c r="AY5" s="12"/>
      <c r="AZ5" s="13"/>
      <c r="BA5" s="13" t="s">
        <v>41</v>
      </c>
      <c r="BB5" s="13"/>
      <c r="BC5" s="13"/>
      <c r="BD5" s="13" t="str">
        <f>IF(入力シート!B17="","",入力シート!B17&amp;"-"&amp;入力シート!D17)</f>
        <v/>
      </c>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4"/>
    </row>
    <row r="6" spans="1:119" ht="18.95" customHeight="1" x14ac:dyDescent="0.25">
      <c r="A6" s="7"/>
      <c r="B6" s="7"/>
      <c r="C6" s="461"/>
      <c r="D6" s="371"/>
      <c r="E6" s="371"/>
      <c r="F6" s="371"/>
      <c r="G6" s="371"/>
      <c r="H6" s="371"/>
      <c r="I6" s="371"/>
      <c r="J6" s="371"/>
      <c r="K6" s="371"/>
      <c r="L6" s="462"/>
      <c r="M6" s="467"/>
      <c r="N6" s="412"/>
      <c r="O6" s="412"/>
      <c r="P6" s="412"/>
      <c r="Q6" s="412"/>
      <c r="R6" s="412"/>
      <c r="S6" s="412"/>
      <c r="T6" s="412"/>
      <c r="U6" s="412"/>
      <c r="V6" s="412"/>
      <c r="W6" s="412"/>
      <c r="X6" s="412"/>
      <c r="Y6" s="417"/>
      <c r="Z6" s="412"/>
      <c r="AA6" s="412"/>
      <c r="AB6" s="412"/>
      <c r="AC6" s="412"/>
      <c r="AD6" s="412"/>
      <c r="AE6" s="412"/>
      <c r="AF6" s="412"/>
      <c r="AG6" s="412"/>
      <c r="AH6" s="412"/>
      <c r="AI6" s="412"/>
      <c r="AJ6" s="413"/>
      <c r="AK6" s="417"/>
      <c r="AL6" s="412"/>
      <c r="AM6" s="412"/>
      <c r="AN6" s="412"/>
      <c r="AO6" s="412"/>
      <c r="AP6" s="412"/>
      <c r="AQ6" s="412"/>
      <c r="AR6" s="412"/>
      <c r="AS6" s="412"/>
      <c r="AT6" s="412"/>
      <c r="AU6" s="412"/>
      <c r="AV6" s="420"/>
      <c r="AW6" s="7"/>
      <c r="AX6" s="7"/>
      <c r="AY6" s="422" t="str">
        <f>IF(入力シート!B18="","",入力シート!B18)</f>
        <v/>
      </c>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4"/>
    </row>
    <row r="7" spans="1:119" ht="18.95" customHeight="1" thickBot="1" x14ac:dyDescent="0.3">
      <c r="A7" s="7"/>
      <c r="B7" s="7"/>
      <c r="C7" s="463"/>
      <c r="D7" s="464"/>
      <c r="E7" s="464"/>
      <c r="F7" s="464"/>
      <c r="G7" s="464"/>
      <c r="H7" s="464"/>
      <c r="I7" s="464"/>
      <c r="J7" s="464"/>
      <c r="K7" s="464"/>
      <c r="L7" s="465"/>
      <c r="M7" s="468"/>
      <c r="N7" s="414"/>
      <c r="O7" s="414"/>
      <c r="P7" s="414"/>
      <c r="Q7" s="414"/>
      <c r="R7" s="414"/>
      <c r="S7" s="414"/>
      <c r="T7" s="414"/>
      <c r="U7" s="414"/>
      <c r="V7" s="414"/>
      <c r="W7" s="414"/>
      <c r="X7" s="414"/>
      <c r="Y7" s="418"/>
      <c r="Z7" s="414"/>
      <c r="AA7" s="414"/>
      <c r="AB7" s="414"/>
      <c r="AC7" s="414"/>
      <c r="AD7" s="414"/>
      <c r="AE7" s="414"/>
      <c r="AF7" s="414"/>
      <c r="AG7" s="414"/>
      <c r="AH7" s="414"/>
      <c r="AI7" s="414"/>
      <c r="AJ7" s="415"/>
      <c r="AK7" s="418"/>
      <c r="AL7" s="414"/>
      <c r="AM7" s="414"/>
      <c r="AN7" s="414"/>
      <c r="AO7" s="414"/>
      <c r="AP7" s="414"/>
      <c r="AQ7" s="414"/>
      <c r="AR7" s="414"/>
      <c r="AS7" s="414"/>
      <c r="AT7" s="414"/>
      <c r="AU7" s="414"/>
      <c r="AV7" s="421"/>
      <c r="AW7" s="7"/>
      <c r="AX7" s="7"/>
      <c r="AY7" s="422" t="str">
        <f>IF(入力シート!B19="","",入力シート!B19)</f>
        <v/>
      </c>
      <c r="AZ7" s="423"/>
      <c r="BA7" s="423"/>
      <c r="BB7" s="423"/>
      <c r="BC7" s="423"/>
      <c r="BD7" s="423"/>
      <c r="BE7" s="423"/>
      <c r="BF7" s="423"/>
      <c r="BG7" s="423"/>
      <c r="BH7" s="423"/>
      <c r="BI7" s="423"/>
      <c r="BJ7" s="423"/>
      <c r="BK7" s="423"/>
      <c r="BL7" s="423"/>
      <c r="BM7" s="423"/>
      <c r="BN7" s="423"/>
      <c r="BO7" s="423"/>
      <c r="BP7" s="423"/>
      <c r="BQ7" s="423"/>
      <c r="BR7" s="423"/>
      <c r="BS7" s="423"/>
      <c r="BT7" s="423"/>
      <c r="BU7" s="423"/>
      <c r="BV7" s="423"/>
      <c r="BW7" s="423"/>
      <c r="BX7" s="423"/>
      <c r="BY7" s="423"/>
      <c r="BZ7" s="423"/>
      <c r="CA7" s="423"/>
      <c r="CB7" s="423"/>
      <c r="CC7" s="423"/>
      <c r="CD7" s="423"/>
      <c r="CE7" s="423"/>
      <c r="CF7" s="423"/>
      <c r="CG7" s="423"/>
      <c r="CH7" s="423"/>
      <c r="CI7" s="423"/>
      <c r="CJ7" s="423"/>
      <c r="CK7" s="423"/>
      <c r="CL7" s="423"/>
      <c r="CM7" s="423"/>
      <c r="CN7" s="423"/>
      <c r="CO7" s="423"/>
      <c r="CP7" s="423"/>
      <c r="CQ7" s="423"/>
      <c r="CR7" s="423"/>
      <c r="CS7" s="423"/>
      <c r="CT7" s="423"/>
      <c r="CU7" s="423"/>
      <c r="CV7" s="423"/>
      <c r="CW7" s="423"/>
      <c r="CX7" s="423"/>
      <c r="CY7" s="424"/>
    </row>
    <row r="8" spans="1:119" s="6" customFormat="1" ht="18" customHeight="1" thickTop="1" x14ac:dyDescent="0.25">
      <c r="A8" s="15"/>
      <c r="B8" s="16"/>
      <c r="C8" s="16"/>
      <c r="D8" s="16"/>
      <c r="E8" s="16"/>
      <c r="F8" s="16"/>
      <c r="G8" s="16"/>
      <c r="H8" s="16"/>
      <c r="I8" s="16"/>
      <c r="J8" s="108"/>
      <c r="K8" s="107"/>
      <c r="L8" s="107"/>
      <c r="M8" s="107"/>
      <c r="N8" s="108"/>
      <c r="O8" s="107"/>
      <c r="P8" s="107"/>
      <c r="Q8" s="107" t="s">
        <v>96</v>
      </c>
      <c r="R8" s="107"/>
      <c r="S8" s="107"/>
      <c r="T8" s="107"/>
      <c r="U8" s="107"/>
      <c r="V8" s="107"/>
      <c r="W8" s="107"/>
      <c r="X8" s="107"/>
      <c r="Y8" s="107"/>
      <c r="Z8" s="107"/>
      <c r="AA8" s="108"/>
      <c r="AB8" s="106"/>
      <c r="AC8" s="106"/>
      <c r="AD8" s="108"/>
      <c r="AE8" s="433" t="str">
        <f>IF(入力シート!B37="","",入力シート!B37*0.1)</f>
        <v/>
      </c>
      <c r="AF8" s="433"/>
      <c r="AG8" s="433"/>
      <c r="AH8" s="433"/>
      <c r="AI8" s="433"/>
      <c r="AJ8" s="433"/>
      <c r="AK8" s="433"/>
      <c r="AL8" s="433"/>
      <c r="AM8" s="433"/>
      <c r="AN8" s="433"/>
      <c r="AO8" s="433"/>
      <c r="AP8" s="433"/>
      <c r="AQ8" s="433"/>
      <c r="AR8" s="470" t="s">
        <v>85</v>
      </c>
      <c r="AS8" s="470"/>
      <c r="AT8" s="106"/>
      <c r="AU8" s="316" t="s">
        <v>4</v>
      </c>
      <c r="AV8" s="316"/>
      <c r="AW8" s="16"/>
      <c r="AX8" s="16"/>
      <c r="AY8" s="401" t="str">
        <f>IF(入力シート!B20="","",入力シート!B20)</f>
        <v/>
      </c>
      <c r="AZ8" s="402"/>
      <c r="BA8" s="402"/>
      <c r="BB8" s="402"/>
      <c r="BC8" s="402"/>
      <c r="BD8" s="402"/>
      <c r="BE8" s="402"/>
      <c r="BF8" s="402"/>
      <c r="BG8" s="402"/>
      <c r="BH8" s="402"/>
      <c r="BI8" s="402"/>
      <c r="BJ8" s="402"/>
      <c r="BK8" s="402"/>
      <c r="BL8" s="402"/>
      <c r="BM8" s="402"/>
      <c r="BN8" s="402"/>
      <c r="BO8" s="402"/>
      <c r="BP8" s="402"/>
      <c r="BQ8" s="402"/>
      <c r="BR8" s="402"/>
      <c r="BS8" s="402"/>
      <c r="BT8" s="402"/>
      <c r="BU8" s="402"/>
      <c r="BV8" s="402"/>
      <c r="BW8" s="402"/>
      <c r="BX8" s="402"/>
      <c r="BY8" s="402"/>
      <c r="BZ8" s="402"/>
      <c r="CA8" s="402"/>
      <c r="CB8" s="402"/>
      <c r="CC8" s="402"/>
      <c r="CD8" s="402"/>
      <c r="CE8" s="402"/>
      <c r="CF8" s="402"/>
      <c r="CG8" s="402"/>
      <c r="CH8" s="402"/>
      <c r="CI8" s="402"/>
      <c r="CJ8" s="402"/>
      <c r="CK8" s="402"/>
      <c r="CL8" s="402"/>
      <c r="CM8" s="402"/>
      <c r="CN8" s="402"/>
      <c r="CO8" s="402"/>
      <c r="CP8" s="402"/>
      <c r="CQ8" s="402"/>
      <c r="CR8" s="402"/>
      <c r="CS8" s="403"/>
      <c r="CT8" s="403"/>
      <c r="CU8" s="403"/>
      <c r="CV8" s="403"/>
      <c r="CW8" s="403"/>
      <c r="CX8" s="403"/>
      <c r="CY8" s="404"/>
    </row>
    <row r="9" spans="1:119" ht="18.95" customHeight="1" x14ac:dyDescent="0.25">
      <c r="A9" s="1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18" t="s">
        <v>6</v>
      </c>
      <c r="AZ9" s="19"/>
      <c r="BA9" s="19"/>
      <c r="BB9" s="398" t="str">
        <f>IF(入力シート!D21="","",入力シート!B21&amp;"-"&amp;入力シート!D21&amp;"-"&amp;入力シート!F21)</f>
        <v/>
      </c>
      <c r="BC9" s="398"/>
      <c r="BD9" s="398"/>
      <c r="BE9" s="398"/>
      <c r="BF9" s="398"/>
      <c r="BG9" s="398"/>
      <c r="BH9" s="398"/>
      <c r="BI9" s="398"/>
      <c r="BJ9" s="398"/>
      <c r="BK9" s="398"/>
      <c r="BL9" s="398"/>
      <c r="BM9" s="398"/>
      <c r="BN9" s="398"/>
      <c r="BO9" s="398"/>
      <c r="BP9" s="398"/>
      <c r="BQ9" s="398"/>
      <c r="BR9" s="394" t="s">
        <v>102</v>
      </c>
      <c r="BS9" s="395"/>
      <c r="BT9" s="395"/>
      <c r="BU9" s="395"/>
      <c r="BV9" s="395"/>
      <c r="BW9" s="395"/>
      <c r="BX9" s="395"/>
      <c r="BY9" s="395"/>
      <c r="BZ9" s="395"/>
      <c r="CA9" s="395"/>
      <c r="CB9" s="395"/>
      <c r="CC9" s="395"/>
      <c r="CD9" s="395"/>
      <c r="CE9" s="395"/>
      <c r="CF9" s="395"/>
      <c r="CG9" s="395"/>
      <c r="CH9" s="395"/>
      <c r="CI9" s="395"/>
      <c r="CJ9" s="395"/>
      <c r="CK9" s="396" t="str">
        <f>IF(入力シート!D22="","",入力シート!B22&amp;"-"&amp;入力シート!D22&amp;"-"&amp;入力シート!F22)</f>
        <v/>
      </c>
      <c r="CL9" s="396"/>
      <c r="CM9" s="396"/>
      <c r="CN9" s="396"/>
      <c r="CO9" s="396"/>
      <c r="CP9" s="396"/>
      <c r="CQ9" s="396"/>
      <c r="CR9" s="396"/>
      <c r="CS9" s="396"/>
      <c r="CT9" s="396"/>
      <c r="CU9" s="396"/>
      <c r="CV9" s="396"/>
      <c r="CW9" s="396"/>
      <c r="CX9" s="396"/>
      <c r="CY9" s="397"/>
    </row>
    <row r="10" spans="1:119" ht="15" customHeight="1" x14ac:dyDescent="0.25">
      <c r="A10" s="7"/>
      <c r="B10" s="7"/>
      <c r="C10" s="454" t="s">
        <v>8</v>
      </c>
      <c r="D10" s="367"/>
      <c r="E10" s="367"/>
      <c r="F10" s="367"/>
      <c r="G10" s="367"/>
      <c r="H10" s="367"/>
      <c r="I10" s="367"/>
      <c r="J10" s="367"/>
      <c r="K10" s="367"/>
      <c r="L10" s="367"/>
      <c r="M10" s="367"/>
      <c r="N10" s="425" t="str">
        <f>IF(入力シート!B25="","",入力シート!B25)</f>
        <v/>
      </c>
      <c r="O10" s="426"/>
      <c r="P10" s="426"/>
      <c r="Q10" s="426"/>
      <c r="R10" s="426"/>
      <c r="S10" s="426"/>
      <c r="T10" s="426"/>
      <c r="U10" s="426"/>
      <c r="V10" s="426"/>
      <c r="W10" s="426"/>
      <c r="X10" s="426"/>
      <c r="Y10" s="426"/>
      <c r="Z10" s="426"/>
      <c r="AA10" s="426"/>
      <c r="AB10" s="426"/>
      <c r="AC10" s="426"/>
      <c r="AD10" s="427"/>
      <c r="AE10" s="431" t="s">
        <v>9</v>
      </c>
      <c r="AF10" s="367"/>
      <c r="AG10" s="367"/>
      <c r="AH10" s="367"/>
      <c r="AI10" s="367"/>
      <c r="AJ10" s="367"/>
      <c r="AK10" s="367"/>
      <c r="AL10" s="434" t="str">
        <f>IF(入力シート!E25="","",入力シート!E25)</f>
        <v/>
      </c>
      <c r="AM10" s="435"/>
      <c r="AN10" s="435"/>
      <c r="AO10" s="435"/>
      <c r="AP10" s="435"/>
      <c r="AQ10" s="435"/>
      <c r="AR10" s="435"/>
      <c r="AS10" s="435"/>
      <c r="AT10" s="435"/>
      <c r="AU10" s="435"/>
      <c r="AV10" s="435"/>
      <c r="AW10" s="7"/>
      <c r="AX10" s="7"/>
      <c r="AY10" s="437" t="s">
        <v>86</v>
      </c>
      <c r="AZ10" s="438"/>
      <c r="BA10" s="438"/>
      <c r="BB10" s="438"/>
      <c r="BC10" s="438"/>
      <c r="BD10" s="438"/>
      <c r="BE10" s="438"/>
      <c r="BF10" s="438"/>
      <c r="BG10" s="438"/>
      <c r="BH10" s="438"/>
      <c r="BI10" s="438"/>
      <c r="BJ10" s="438"/>
      <c r="BK10" s="438"/>
      <c r="BL10" s="438"/>
      <c r="BM10" s="438"/>
      <c r="BN10" s="438"/>
      <c r="BO10" s="438"/>
      <c r="BP10" s="438"/>
      <c r="BQ10" s="438"/>
      <c r="BR10" s="438"/>
      <c r="BS10" s="438"/>
      <c r="BT10" s="438"/>
      <c r="BU10" s="438"/>
      <c r="BV10" s="438"/>
      <c r="BW10" s="438"/>
      <c r="BX10" s="438"/>
      <c r="BY10" s="438"/>
      <c r="BZ10" s="438"/>
      <c r="CA10" s="438"/>
      <c r="CB10" s="438"/>
      <c r="CC10" s="20"/>
      <c r="CD10" s="20"/>
      <c r="CE10" s="20"/>
      <c r="CF10" s="20"/>
      <c r="CG10" s="20"/>
      <c r="CH10" s="20"/>
      <c r="CI10" s="20"/>
      <c r="CJ10" s="20"/>
      <c r="CK10" s="20"/>
      <c r="CL10" s="20"/>
      <c r="CM10" s="20"/>
      <c r="CN10" s="20"/>
      <c r="CO10" s="20"/>
      <c r="CP10" s="20"/>
      <c r="CQ10" s="20"/>
      <c r="CR10" s="20"/>
      <c r="CS10" s="20"/>
      <c r="CT10" s="20"/>
      <c r="CU10" s="20"/>
      <c r="CV10" s="20"/>
      <c r="CW10" s="20"/>
      <c r="CX10" s="20"/>
      <c r="CY10" s="21"/>
    </row>
    <row r="11" spans="1:119" ht="15.75" customHeight="1" x14ac:dyDescent="0.25">
      <c r="A11" s="7"/>
      <c r="B11" s="7"/>
      <c r="C11" s="432"/>
      <c r="D11" s="432"/>
      <c r="E11" s="432"/>
      <c r="F11" s="432"/>
      <c r="G11" s="432"/>
      <c r="H11" s="432"/>
      <c r="I11" s="432"/>
      <c r="J11" s="432"/>
      <c r="K11" s="432"/>
      <c r="L11" s="432"/>
      <c r="M11" s="432"/>
      <c r="N11" s="428"/>
      <c r="O11" s="429"/>
      <c r="P11" s="429"/>
      <c r="Q11" s="429"/>
      <c r="R11" s="429"/>
      <c r="S11" s="429"/>
      <c r="T11" s="429"/>
      <c r="U11" s="429"/>
      <c r="V11" s="429"/>
      <c r="W11" s="429"/>
      <c r="X11" s="429"/>
      <c r="Y11" s="429"/>
      <c r="Z11" s="429"/>
      <c r="AA11" s="429"/>
      <c r="AB11" s="429"/>
      <c r="AC11" s="429"/>
      <c r="AD11" s="430"/>
      <c r="AE11" s="432"/>
      <c r="AF11" s="432"/>
      <c r="AG11" s="432"/>
      <c r="AH11" s="432"/>
      <c r="AI11" s="432"/>
      <c r="AJ11" s="432"/>
      <c r="AK11" s="432"/>
      <c r="AL11" s="436"/>
      <c r="AM11" s="436"/>
      <c r="AN11" s="436"/>
      <c r="AO11" s="436"/>
      <c r="AP11" s="436"/>
      <c r="AQ11" s="436"/>
      <c r="AR11" s="436"/>
      <c r="AS11" s="436"/>
      <c r="AT11" s="436"/>
      <c r="AU11" s="436"/>
      <c r="AV11" s="436"/>
      <c r="AW11" s="7"/>
      <c r="AX11" s="7"/>
      <c r="AY11" s="22"/>
      <c r="AZ11" s="23"/>
      <c r="BA11" s="23"/>
      <c r="BB11" s="23"/>
      <c r="BC11" s="399" t="s">
        <v>10</v>
      </c>
      <c r="BD11" s="399"/>
      <c r="BE11" s="399" t="str">
        <f>IF(LEN(入力シート!C23)&lt;13,"",MID(入力シート!C23,LEN(入力シート!C23)-12,1))</f>
        <v/>
      </c>
      <c r="BF11" s="399"/>
      <c r="BG11" s="399" t="str">
        <f>IF(LEN(入力シート!C23)&lt;12,"",MID(入力シート!C23,LEN(入力シート!C23)-11,1))</f>
        <v/>
      </c>
      <c r="BH11" s="399"/>
      <c r="BI11" s="399" t="str">
        <f>IF(LEN(入力シート!C23)&lt;11,"",MID(入力シート!C23,LEN(入力シート!C23)-10,1))</f>
        <v/>
      </c>
      <c r="BJ11" s="399"/>
      <c r="BK11" s="399" t="str">
        <f>IF(LEN(入力シート!C23)&lt;10,"",MID(入力シート!C23,LEN(入力シート!C23)-9,1))</f>
        <v/>
      </c>
      <c r="BL11" s="399"/>
      <c r="BM11" s="399" t="str">
        <f>IF(LEN(入力シート!C23)&lt;9,"",MID(入力シート!C23,LEN(入力シート!C23)-8,1))</f>
        <v/>
      </c>
      <c r="BN11" s="399"/>
      <c r="BO11" s="399" t="str">
        <f>IF(LEN(入力シート!C23)&lt;8,"",MID(入力シート!C23,LEN(入力シート!C23)-7,1))</f>
        <v/>
      </c>
      <c r="BP11" s="399"/>
      <c r="BQ11" s="399" t="str">
        <f>IF(LEN(入力シート!C23)&lt;7,"",MID(入力シート!C23,LEN(入力シート!C23)-6,1))</f>
        <v/>
      </c>
      <c r="BR11" s="399"/>
      <c r="BS11" s="399" t="str">
        <f>IF(LEN(入力シート!C23)&lt;6,"",MID(入力シート!C23,LEN(入力シート!C23)-5,1))</f>
        <v/>
      </c>
      <c r="BT11" s="399"/>
      <c r="BU11" s="399" t="str">
        <f>IF(LEN(入力シート!C23)&lt;5,"",MID(入力シート!C23,LEN(入力シート!C23)-4,1))</f>
        <v/>
      </c>
      <c r="BV11" s="399"/>
      <c r="BW11" s="399" t="str">
        <f>IF(LEN(入力シート!C23)&lt;4,"",MID(入力シート!C23,LEN(入力シート!C23)-3,1))</f>
        <v/>
      </c>
      <c r="BX11" s="399"/>
      <c r="BY11" s="399" t="str">
        <f>IF(LEN(入力シート!C23)&lt;3,"",MID(入力シート!C23,LEN(入力シート!C23)-2,1))</f>
        <v/>
      </c>
      <c r="BZ11" s="399"/>
      <c r="CA11" s="399" t="str">
        <f>IF(LEN(入力シート!C23)&lt;2,"",MID(入力シート!C23,LEN(入力シート!C23)-1,1))</f>
        <v/>
      </c>
      <c r="CB11" s="399"/>
      <c r="CC11" s="399" t="str">
        <f>IF(LEN(入力シート!C23)&lt;1,"",MID(入力シート!C23,LEN(入力シート!C23),1))</f>
        <v/>
      </c>
      <c r="CD11" s="399"/>
      <c r="CE11" s="24"/>
      <c r="CF11" s="23"/>
      <c r="CG11" s="23"/>
      <c r="CH11" s="23"/>
      <c r="CI11" s="23"/>
      <c r="CJ11" s="23"/>
      <c r="CK11" s="23"/>
      <c r="CL11" s="23"/>
      <c r="CM11" s="23"/>
      <c r="CN11" s="23"/>
      <c r="CO11" s="23"/>
      <c r="CP11" s="23"/>
      <c r="CQ11" s="23"/>
      <c r="CR11" s="23"/>
      <c r="CS11" s="23"/>
      <c r="CT11" s="23"/>
      <c r="CU11" s="23"/>
      <c r="CV11" s="23"/>
      <c r="CW11" s="23"/>
      <c r="CX11" s="23"/>
      <c r="CY11" s="25"/>
    </row>
    <row r="12" spans="1:119" ht="36" customHeight="1" x14ac:dyDescent="0.25">
      <c r="A12" s="7"/>
      <c r="B12" s="7"/>
      <c r="C12" s="339" t="s">
        <v>11</v>
      </c>
      <c r="D12" s="340"/>
      <c r="E12" s="340"/>
      <c r="F12" s="340"/>
      <c r="G12" s="340"/>
      <c r="H12" s="340"/>
      <c r="I12" s="340"/>
      <c r="J12" s="340"/>
      <c r="K12" s="340"/>
      <c r="L12" s="340"/>
      <c r="M12" s="340"/>
      <c r="N12" s="341" t="str">
        <f>IF(入力シート!B26="","",入力シート!B26)</f>
        <v/>
      </c>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2"/>
      <c r="BN12" s="342"/>
      <c r="BO12" s="342"/>
      <c r="BP12" s="342"/>
      <c r="BQ12" s="342"/>
      <c r="BR12" s="342"/>
      <c r="BS12" s="342"/>
      <c r="BT12" s="342"/>
      <c r="BU12" s="342"/>
      <c r="BV12" s="342"/>
      <c r="BW12" s="342"/>
      <c r="BX12" s="342"/>
      <c r="BY12" s="342"/>
      <c r="BZ12" s="342"/>
      <c r="CA12" s="342"/>
      <c r="CB12" s="342"/>
      <c r="CC12" s="342"/>
      <c r="CD12" s="342"/>
      <c r="CE12" s="342"/>
      <c r="CF12" s="342"/>
      <c r="CG12" s="342"/>
      <c r="CH12" s="342"/>
      <c r="CI12" s="342"/>
      <c r="CJ12" s="342"/>
      <c r="CK12" s="342"/>
      <c r="CL12" s="342"/>
      <c r="CM12" s="342"/>
      <c r="CN12" s="342"/>
      <c r="CO12" s="342"/>
      <c r="CP12" s="342"/>
      <c r="CQ12" s="342"/>
      <c r="CR12" s="342"/>
      <c r="CS12" s="342"/>
      <c r="CT12" s="342"/>
      <c r="CU12" s="342"/>
      <c r="CV12" s="342"/>
      <c r="CW12" s="342"/>
      <c r="CX12" s="342"/>
      <c r="CY12" s="342"/>
    </row>
    <row r="13" spans="1:119" ht="22.5" customHeight="1" thickBo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9" t="s">
        <v>99</v>
      </c>
      <c r="AH13" s="127"/>
      <c r="AI13" s="9"/>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9" t="s">
        <v>99</v>
      </c>
      <c r="CS13" s="127"/>
      <c r="CT13" s="127"/>
      <c r="CU13" s="7"/>
      <c r="CV13" s="7"/>
      <c r="CW13" s="7"/>
      <c r="CX13" s="7"/>
      <c r="CY13" s="7"/>
    </row>
    <row r="14" spans="1:119" ht="22.5" customHeight="1" x14ac:dyDescent="0.2">
      <c r="A14" s="7"/>
      <c r="B14" s="7"/>
      <c r="C14" s="343" t="s">
        <v>98</v>
      </c>
      <c r="D14" s="344"/>
      <c r="E14" s="344"/>
      <c r="F14" s="344"/>
      <c r="G14" s="344"/>
      <c r="H14" s="344"/>
      <c r="I14" s="344"/>
      <c r="J14" s="344"/>
      <c r="K14" s="344"/>
      <c r="L14" s="344"/>
      <c r="M14" s="344"/>
      <c r="N14" s="344"/>
      <c r="O14" s="344"/>
      <c r="P14" s="345"/>
      <c r="Q14" s="349" t="str">
        <f>IF(入力シート!B29="","",入力シート!B29)</f>
        <v/>
      </c>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1"/>
      <c r="AO14" s="7"/>
      <c r="AP14" s="7"/>
      <c r="AQ14" s="355" t="s">
        <v>13</v>
      </c>
      <c r="AR14" s="344"/>
      <c r="AS14" s="344"/>
      <c r="AT14" s="344"/>
      <c r="AU14" s="344"/>
      <c r="AV14" s="344"/>
      <c r="AW14" s="344"/>
      <c r="AX14" s="344"/>
      <c r="AY14" s="344"/>
      <c r="AZ14" s="344"/>
      <c r="BA14" s="344"/>
      <c r="BB14" s="356" t="str">
        <f>IF(入力シート!B47="","",入力シート!B47)</f>
        <v/>
      </c>
      <c r="BC14" s="357"/>
      <c r="BD14" s="357"/>
      <c r="BE14" s="357"/>
      <c r="BF14" s="357"/>
      <c r="BG14" s="357"/>
      <c r="BH14" s="357"/>
      <c r="BI14" s="357"/>
      <c r="BJ14" s="357"/>
      <c r="BK14" s="357"/>
      <c r="BL14" s="358" t="s">
        <v>42</v>
      </c>
      <c r="BM14" s="359"/>
      <c r="BN14" s="359"/>
      <c r="BO14" s="360"/>
      <c r="BP14" s="449" t="str">
        <f>IF(LEN(入力シート!D47)&lt;9,"",MID(入力シート!D47,LEN(入力シート!D47)-8,1))</f>
        <v/>
      </c>
      <c r="BQ14" s="450"/>
      <c r="BR14" s="450"/>
      <c r="BS14" s="450"/>
      <c r="BT14" s="449" t="str">
        <f>IF(LEN(入力シート!D47)&lt;8,"",MID(入力シート!D47,LEN(入力シート!D47)-7,1))</f>
        <v/>
      </c>
      <c r="BU14" s="450"/>
      <c r="BV14" s="450"/>
      <c r="BW14" s="450"/>
      <c r="BX14" s="449" t="str">
        <f>IF(LEN(入力シート!D47)&lt;7,"",MID(入力シート!D47,LEN(入力シート!D47)-6,1))</f>
        <v/>
      </c>
      <c r="BY14" s="450"/>
      <c r="BZ14" s="450"/>
      <c r="CA14" s="452"/>
      <c r="CB14" s="453" t="str">
        <f>IF(LEN(入力シート!D47)&lt;6,"",MID(入力シート!D47,LEN(入力シート!D47)-5,1))</f>
        <v/>
      </c>
      <c r="CC14" s="450"/>
      <c r="CD14" s="450"/>
      <c r="CE14" s="450"/>
      <c r="CF14" s="449" t="str">
        <f>IF(LEN(入力シート!D47)&lt;5,"",MID(入力シート!D47,LEN(入力シート!D47)-4,1))</f>
        <v/>
      </c>
      <c r="CG14" s="450"/>
      <c r="CH14" s="450"/>
      <c r="CI14" s="450"/>
      <c r="CJ14" s="449" t="str">
        <f>IF(LEN(入力シート!D47)&lt;4,"",MID(入力シート!D47,LEN(入力シート!D47)-3,1))</f>
        <v/>
      </c>
      <c r="CK14" s="450"/>
      <c r="CL14" s="450"/>
      <c r="CM14" s="452"/>
      <c r="CN14" s="453" t="str">
        <f>IF(LEN(入力シート!D47)&lt;3,"",MID(入力シート!D47,LEN(入力シート!D47)-2,1))</f>
        <v/>
      </c>
      <c r="CO14" s="450"/>
      <c r="CP14" s="450"/>
      <c r="CQ14" s="450"/>
      <c r="CR14" s="449" t="str">
        <f>IF(LEN(入力シート!D47)&lt;2,"",MID(入力シート!D47,LEN(入力シート!D47)-1,1))</f>
        <v/>
      </c>
      <c r="CS14" s="450"/>
      <c r="CT14" s="450"/>
      <c r="CU14" s="450"/>
      <c r="CV14" s="449" t="str">
        <f>IF(LEN(入力シート!D47)&lt;1,"",MID(入力シート!D47,LEN(入力シート!D47),1))</f>
        <v/>
      </c>
      <c r="CW14" s="450"/>
      <c r="CX14" s="450"/>
      <c r="CY14" s="451"/>
    </row>
    <row r="15" spans="1:119" ht="6" customHeight="1" thickBot="1" x14ac:dyDescent="0.25">
      <c r="A15" s="7"/>
      <c r="B15" s="7"/>
      <c r="C15" s="346"/>
      <c r="D15" s="347"/>
      <c r="E15" s="347"/>
      <c r="F15" s="347"/>
      <c r="G15" s="347"/>
      <c r="H15" s="347"/>
      <c r="I15" s="347"/>
      <c r="J15" s="347"/>
      <c r="K15" s="347"/>
      <c r="L15" s="347"/>
      <c r="M15" s="347"/>
      <c r="N15" s="347"/>
      <c r="O15" s="347"/>
      <c r="P15" s="348"/>
      <c r="Q15" s="352"/>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4"/>
      <c r="AO15" s="7"/>
      <c r="AP15" s="7"/>
      <c r="AQ15" s="26"/>
      <c r="AR15" s="27"/>
      <c r="AS15" s="27"/>
      <c r="AT15" s="27"/>
      <c r="AU15" s="27"/>
      <c r="AV15" s="27"/>
      <c r="AW15" s="27"/>
      <c r="AX15" s="27"/>
      <c r="AY15" s="27"/>
      <c r="AZ15" s="27"/>
      <c r="BA15" s="27"/>
      <c r="BB15" s="28"/>
      <c r="BC15" s="29"/>
      <c r="BD15" s="29"/>
      <c r="BE15" s="29"/>
      <c r="BF15" s="29"/>
      <c r="BG15" s="29"/>
      <c r="BH15" s="29"/>
      <c r="BI15" s="29"/>
      <c r="BJ15" s="29"/>
      <c r="BK15" s="29"/>
      <c r="BL15" s="30"/>
      <c r="BM15" s="30"/>
      <c r="BN15" s="30"/>
      <c r="BO15" s="31"/>
      <c r="BP15" s="32"/>
      <c r="BQ15" s="33"/>
      <c r="BR15" s="33"/>
      <c r="BS15" s="34"/>
      <c r="BT15" s="35"/>
      <c r="BU15" s="33"/>
      <c r="BV15" s="33"/>
      <c r="BW15" s="34"/>
      <c r="BX15" s="35"/>
      <c r="BY15" s="33"/>
      <c r="BZ15" s="33"/>
      <c r="CA15" s="34"/>
      <c r="CB15" s="35"/>
      <c r="CC15" s="33"/>
      <c r="CD15" s="33"/>
      <c r="CE15" s="34"/>
      <c r="CF15" s="35"/>
      <c r="CG15" s="33"/>
      <c r="CH15" s="33"/>
      <c r="CI15" s="34"/>
      <c r="CJ15" s="35"/>
      <c r="CK15" s="33"/>
      <c r="CL15" s="33"/>
      <c r="CM15" s="34"/>
      <c r="CN15" s="35"/>
      <c r="CO15" s="33"/>
      <c r="CP15" s="33"/>
      <c r="CQ15" s="34"/>
      <c r="CR15" s="35"/>
      <c r="CS15" s="33"/>
      <c r="CT15" s="33"/>
      <c r="CU15" s="34"/>
      <c r="CV15" s="36"/>
      <c r="CW15" s="33"/>
      <c r="CX15" s="33"/>
      <c r="CY15" s="37"/>
    </row>
    <row r="16" spans="1:119" ht="22.5" customHeight="1" x14ac:dyDescent="0.2">
      <c r="A16" s="7"/>
      <c r="B16" s="7"/>
      <c r="C16" s="369" t="s">
        <v>111</v>
      </c>
      <c r="D16" s="344"/>
      <c r="E16" s="344"/>
      <c r="F16" s="344"/>
      <c r="G16" s="344"/>
      <c r="H16" s="344"/>
      <c r="I16" s="344"/>
      <c r="J16" s="344"/>
      <c r="K16" s="344"/>
      <c r="L16" s="344"/>
      <c r="M16" s="344"/>
      <c r="N16" s="344"/>
      <c r="O16" s="344"/>
      <c r="P16" s="345"/>
      <c r="Q16" s="373" t="str">
        <f>IF(入力シート!B31="","",入力シート!B31)</f>
        <v/>
      </c>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74"/>
      <c r="AO16" s="7"/>
      <c r="AP16" s="7"/>
      <c r="AQ16" s="282" t="s">
        <v>14</v>
      </c>
      <c r="AR16" s="283"/>
      <c r="AS16" s="283"/>
      <c r="AT16" s="283"/>
      <c r="AU16" s="283"/>
      <c r="AV16" s="283"/>
      <c r="AW16" s="283"/>
      <c r="AX16" s="283"/>
      <c r="AY16" s="283"/>
      <c r="AZ16" s="283"/>
      <c r="BA16" s="283"/>
      <c r="BB16" s="284" t="str">
        <f>IF(入力シート!B49="","",入力シート!B49)</f>
        <v/>
      </c>
      <c r="BC16" s="285"/>
      <c r="BD16" s="285"/>
      <c r="BE16" s="285"/>
      <c r="BF16" s="285"/>
      <c r="BG16" s="285"/>
      <c r="BH16" s="285"/>
      <c r="BI16" s="285"/>
      <c r="BJ16" s="285"/>
      <c r="BK16" s="285"/>
      <c r="BL16" s="286" t="s">
        <v>42</v>
      </c>
      <c r="BM16" s="287"/>
      <c r="BN16" s="287"/>
      <c r="BO16" s="288"/>
      <c r="BP16" s="289" t="str">
        <f>IF(LEN(入力シート!D49)&lt;9,"",MID(入力シート!D49,LEN(入力シート!D49)-8,1))</f>
        <v/>
      </c>
      <c r="BQ16" s="290"/>
      <c r="BR16" s="290"/>
      <c r="BS16" s="290"/>
      <c r="BT16" s="289" t="str">
        <f>IF(LEN(入力シート!D49)&lt;8,"",MID(入力シート!D49,LEN(入力シート!D49)-7,1))</f>
        <v/>
      </c>
      <c r="BU16" s="290"/>
      <c r="BV16" s="290"/>
      <c r="BW16" s="290"/>
      <c r="BX16" s="289" t="str">
        <f>IF(LEN(入力シート!D49)&lt;7,"",MID(入力シート!D49,LEN(入力シート!D49)-6,1))</f>
        <v/>
      </c>
      <c r="BY16" s="290"/>
      <c r="BZ16" s="290"/>
      <c r="CA16" s="324"/>
      <c r="CB16" s="323" t="str">
        <f>IF(LEN(入力シート!D49)&lt;6,"",MID(入力シート!D49,LEN(入力シート!D49)-5,1))</f>
        <v/>
      </c>
      <c r="CC16" s="290"/>
      <c r="CD16" s="290"/>
      <c r="CE16" s="290"/>
      <c r="CF16" s="289" t="str">
        <f>IF(LEN(入力シート!D49)&lt;5,"",MID(入力シート!D49,LEN(入力シート!D49)-4,1))</f>
        <v/>
      </c>
      <c r="CG16" s="290"/>
      <c r="CH16" s="290"/>
      <c r="CI16" s="290"/>
      <c r="CJ16" s="289" t="str">
        <f>IF(LEN(入力シート!D49)&lt;4,"",MID(入力シート!D49,LEN(入力シート!D49)-3,1))</f>
        <v/>
      </c>
      <c r="CK16" s="290"/>
      <c r="CL16" s="290"/>
      <c r="CM16" s="324"/>
      <c r="CN16" s="323" t="str">
        <f>IF(LEN(入力シート!D49)&lt;3,"",MID(入力シート!D49,LEN(入力シート!D49)-2,1))</f>
        <v/>
      </c>
      <c r="CO16" s="290"/>
      <c r="CP16" s="290"/>
      <c r="CQ16" s="290"/>
      <c r="CR16" s="289" t="str">
        <f>IF(LEN(入力シート!D49)&lt;2,"",MID(入力シート!D49,LEN(入力シート!D49)-1,1))</f>
        <v/>
      </c>
      <c r="CS16" s="290"/>
      <c r="CT16" s="290"/>
      <c r="CU16" s="290"/>
      <c r="CV16" s="289" t="str">
        <f>IF(LEN(入力シート!D49)&lt;1,"",MID(入力シート!D49,LEN(入力シート!D49),1))</f>
        <v/>
      </c>
      <c r="CW16" s="290"/>
      <c r="CX16" s="290"/>
      <c r="CY16" s="325"/>
    </row>
    <row r="17" spans="1:103" ht="6" customHeight="1" x14ac:dyDescent="0.2">
      <c r="A17" s="7"/>
      <c r="B17" s="7"/>
      <c r="C17" s="370"/>
      <c r="D17" s="371"/>
      <c r="E17" s="371"/>
      <c r="F17" s="371"/>
      <c r="G17" s="371"/>
      <c r="H17" s="371"/>
      <c r="I17" s="371"/>
      <c r="J17" s="371"/>
      <c r="K17" s="371"/>
      <c r="L17" s="371"/>
      <c r="M17" s="371"/>
      <c r="N17" s="371"/>
      <c r="O17" s="371"/>
      <c r="P17" s="372"/>
      <c r="Q17" s="375"/>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7"/>
      <c r="AO17" s="7"/>
      <c r="AP17" s="7"/>
      <c r="AQ17" s="26"/>
      <c r="AR17" s="27"/>
      <c r="AS17" s="27"/>
      <c r="AT17" s="27"/>
      <c r="AU17" s="27"/>
      <c r="AV17" s="27"/>
      <c r="AW17" s="27"/>
      <c r="AX17" s="27"/>
      <c r="AY17" s="27"/>
      <c r="AZ17" s="27"/>
      <c r="BA17" s="27"/>
      <c r="BB17" s="28"/>
      <c r="BC17" s="29"/>
      <c r="BD17" s="29"/>
      <c r="BE17" s="29"/>
      <c r="BF17" s="29"/>
      <c r="BG17" s="29"/>
      <c r="BH17" s="29"/>
      <c r="BI17" s="29"/>
      <c r="BJ17" s="29"/>
      <c r="BK17" s="29"/>
      <c r="BL17" s="30"/>
      <c r="BM17" s="30"/>
      <c r="BN17" s="30"/>
      <c r="BO17" s="31"/>
      <c r="BP17" s="32"/>
      <c r="BQ17" s="33"/>
      <c r="BR17" s="33"/>
      <c r="BS17" s="34"/>
      <c r="BT17" s="35"/>
      <c r="BU17" s="33"/>
      <c r="BV17" s="33"/>
      <c r="BW17" s="34"/>
      <c r="BX17" s="35"/>
      <c r="BY17" s="33"/>
      <c r="BZ17" s="33"/>
      <c r="CA17" s="34"/>
      <c r="CB17" s="35"/>
      <c r="CC17" s="33"/>
      <c r="CD17" s="33"/>
      <c r="CE17" s="34"/>
      <c r="CF17" s="35"/>
      <c r="CG17" s="33"/>
      <c r="CH17" s="33"/>
      <c r="CI17" s="34"/>
      <c r="CJ17" s="35"/>
      <c r="CK17" s="33"/>
      <c r="CL17" s="33"/>
      <c r="CM17" s="34"/>
      <c r="CN17" s="35"/>
      <c r="CO17" s="33"/>
      <c r="CP17" s="33"/>
      <c r="CQ17" s="34"/>
      <c r="CR17" s="35"/>
      <c r="CS17" s="33"/>
      <c r="CT17" s="33"/>
      <c r="CU17" s="34"/>
      <c r="CV17" s="36"/>
      <c r="CW17" s="33"/>
      <c r="CX17" s="33"/>
      <c r="CY17" s="37"/>
    </row>
    <row r="18" spans="1:103" ht="22.5" customHeight="1" x14ac:dyDescent="0.2">
      <c r="A18" s="7"/>
      <c r="B18" s="7"/>
      <c r="C18" s="300" t="s">
        <v>117</v>
      </c>
      <c r="D18" s="378"/>
      <c r="E18" s="378"/>
      <c r="F18" s="378"/>
      <c r="G18" s="378"/>
      <c r="H18" s="378"/>
      <c r="I18" s="378"/>
      <c r="J18" s="378"/>
      <c r="K18" s="378"/>
      <c r="L18" s="378"/>
      <c r="M18" s="378"/>
      <c r="N18" s="378"/>
      <c r="O18" s="378"/>
      <c r="P18" s="379"/>
      <c r="Q18" s="383" t="str">
        <f>IF(入力シート!B33="","",入力シート!B33)</f>
        <v/>
      </c>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5"/>
      <c r="AO18" s="7"/>
      <c r="AP18" s="7"/>
      <c r="AQ18" s="282" t="s">
        <v>15</v>
      </c>
      <c r="AR18" s="283"/>
      <c r="AS18" s="283"/>
      <c r="AT18" s="283"/>
      <c r="AU18" s="283"/>
      <c r="AV18" s="283"/>
      <c r="AW18" s="283"/>
      <c r="AX18" s="283"/>
      <c r="AY18" s="283"/>
      <c r="AZ18" s="283"/>
      <c r="BA18" s="283"/>
      <c r="BB18" s="284" t="str">
        <f>IF(入力シート!B51="","",入力シート!B51)</f>
        <v/>
      </c>
      <c r="BC18" s="285"/>
      <c r="BD18" s="285"/>
      <c r="BE18" s="285"/>
      <c r="BF18" s="285"/>
      <c r="BG18" s="285"/>
      <c r="BH18" s="285"/>
      <c r="BI18" s="285"/>
      <c r="BJ18" s="285"/>
      <c r="BK18" s="285"/>
      <c r="BL18" s="286" t="s">
        <v>42</v>
      </c>
      <c r="BM18" s="287"/>
      <c r="BN18" s="287"/>
      <c r="BO18" s="288"/>
      <c r="BP18" s="289" t="str">
        <f>IF(LEN(入力シート!D51)&lt;9,"",MID(入力シート!D51,LEN(入力シート!D51)-8,1))</f>
        <v/>
      </c>
      <c r="BQ18" s="290"/>
      <c r="BR18" s="290"/>
      <c r="BS18" s="290"/>
      <c r="BT18" s="289" t="str">
        <f>IF(LEN(入力シート!D51)&lt;8,"",MID(入力シート!D51,LEN(入力シート!D51)-7,1))</f>
        <v/>
      </c>
      <c r="BU18" s="290"/>
      <c r="BV18" s="290"/>
      <c r="BW18" s="290"/>
      <c r="BX18" s="289" t="str">
        <f>IF(LEN(入力シート!D51)&lt;7,"",MID(入力シート!D51,LEN(入力シート!D51)-6,1))</f>
        <v/>
      </c>
      <c r="BY18" s="290"/>
      <c r="BZ18" s="290"/>
      <c r="CA18" s="324"/>
      <c r="CB18" s="323" t="str">
        <f>IF(LEN(入力シート!D51)&lt;6,"",MID(入力シート!D51,LEN(入力シート!D51)-5,1))</f>
        <v/>
      </c>
      <c r="CC18" s="290"/>
      <c r="CD18" s="290"/>
      <c r="CE18" s="290"/>
      <c r="CF18" s="289" t="str">
        <f>IF(LEN(入力シート!D51)&lt;5,"",MID(入力シート!D51,LEN(入力シート!D51)-4,1))</f>
        <v/>
      </c>
      <c r="CG18" s="290"/>
      <c r="CH18" s="290"/>
      <c r="CI18" s="290"/>
      <c r="CJ18" s="289" t="str">
        <f>IF(LEN(入力シート!D51)&lt;4,"",MID(入力シート!D51,LEN(入力シート!D51)-3,1))</f>
        <v/>
      </c>
      <c r="CK18" s="290"/>
      <c r="CL18" s="290"/>
      <c r="CM18" s="324"/>
      <c r="CN18" s="323" t="str">
        <f>IF(LEN(入力シート!D51)&lt;3,"",MID(入力シート!D51,LEN(入力シート!D51)-2,1))</f>
        <v/>
      </c>
      <c r="CO18" s="290"/>
      <c r="CP18" s="290"/>
      <c r="CQ18" s="290"/>
      <c r="CR18" s="289" t="str">
        <f>IF(LEN(入力シート!D51)&lt;2,"",MID(入力シート!D51,LEN(入力シート!D51)-1,1))</f>
        <v/>
      </c>
      <c r="CS18" s="290"/>
      <c r="CT18" s="290"/>
      <c r="CU18" s="290"/>
      <c r="CV18" s="289" t="str">
        <f>IF(LEN(入力シート!D51)&lt;1,"",MID(入力シート!D51,LEN(入力シート!D51),1))</f>
        <v/>
      </c>
      <c r="CW18" s="290"/>
      <c r="CX18" s="290"/>
      <c r="CY18" s="325"/>
    </row>
    <row r="19" spans="1:103" ht="6" customHeight="1" x14ac:dyDescent="0.2">
      <c r="A19" s="7"/>
      <c r="B19" s="7"/>
      <c r="C19" s="380"/>
      <c r="D19" s="381"/>
      <c r="E19" s="381"/>
      <c r="F19" s="381"/>
      <c r="G19" s="381"/>
      <c r="H19" s="381"/>
      <c r="I19" s="381"/>
      <c r="J19" s="381"/>
      <c r="K19" s="381"/>
      <c r="L19" s="381"/>
      <c r="M19" s="381"/>
      <c r="N19" s="381"/>
      <c r="O19" s="381"/>
      <c r="P19" s="382"/>
      <c r="Q19" s="386"/>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8"/>
      <c r="AO19" s="7"/>
      <c r="AP19" s="7"/>
      <c r="AQ19" s="26"/>
      <c r="AR19" s="27"/>
      <c r="AS19" s="27"/>
      <c r="AT19" s="27"/>
      <c r="AU19" s="27"/>
      <c r="AV19" s="27"/>
      <c r="AW19" s="27"/>
      <c r="AX19" s="27"/>
      <c r="AY19" s="27"/>
      <c r="AZ19" s="27"/>
      <c r="BA19" s="27"/>
      <c r="BB19" s="28"/>
      <c r="BC19" s="29"/>
      <c r="BD19" s="29"/>
      <c r="BE19" s="29"/>
      <c r="BF19" s="29"/>
      <c r="BG19" s="29"/>
      <c r="BH19" s="29"/>
      <c r="BI19" s="29"/>
      <c r="BJ19" s="29"/>
      <c r="BK19" s="29"/>
      <c r="BL19" s="30"/>
      <c r="BM19" s="30"/>
      <c r="BN19" s="30"/>
      <c r="BO19" s="31"/>
      <c r="BP19" s="32"/>
      <c r="BQ19" s="33"/>
      <c r="BR19" s="33"/>
      <c r="BS19" s="34"/>
      <c r="BT19" s="35"/>
      <c r="BU19" s="33"/>
      <c r="BV19" s="33"/>
      <c r="BW19" s="34"/>
      <c r="BX19" s="35"/>
      <c r="BY19" s="33"/>
      <c r="BZ19" s="33"/>
      <c r="CA19" s="34"/>
      <c r="CB19" s="35"/>
      <c r="CC19" s="33"/>
      <c r="CD19" s="33"/>
      <c r="CE19" s="34"/>
      <c r="CF19" s="35"/>
      <c r="CG19" s="33"/>
      <c r="CH19" s="33"/>
      <c r="CI19" s="34"/>
      <c r="CJ19" s="35"/>
      <c r="CK19" s="33"/>
      <c r="CL19" s="33"/>
      <c r="CM19" s="34"/>
      <c r="CN19" s="35"/>
      <c r="CO19" s="33"/>
      <c r="CP19" s="33"/>
      <c r="CQ19" s="34"/>
      <c r="CR19" s="35"/>
      <c r="CS19" s="33"/>
      <c r="CT19" s="33"/>
      <c r="CU19" s="34"/>
      <c r="CV19" s="36"/>
      <c r="CW19" s="33"/>
      <c r="CX19" s="33"/>
      <c r="CY19" s="37"/>
    </row>
    <row r="20" spans="1:103" ht="22.5" customHeight="1" x14ac:dyDescent="0.2">
      <c r="A20" s="7"/>
      <c r="B20" s="7"/>
      <c r="C20" s="365" t="s">
        <v>97</v>
      </c>
      <c r="D20" s="366"/>
      <c r="E20" s="366"/>
      <c r="F20" s="366"/>
      <c r="G20" s="366"/>
      <c r="H20" s="366"/>
      <c r="I20" s="366"/>
      <c r="J20" s="366"/>
      <c r="K20" s="366"/>
      <c r="L20" s="366"/>
      <c r="M20" s="366"/>
      <c r="N20" s="366"/>
      <c r="O20" s="366"/>
      <c r="P20" s="366"/>
      <c r="Q20" s="361" t="str">
        <f>IF(入力シート!B35="","",入力シート!B35)</f>
        <v/>
      </c>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7"/>
      <c r="AP20" s="7"/>
      <c r="AQ20" s="282" t="s">
        <v>17</v>
      </c>
      <c r="AR20" s="283"/>
      <c r="AS20" s="283"/>
      <c r="AT20" s="283"/>
      <c r="AU20" s="283"/>
      <c r="AV20" s="283"/>
      <c r="AW20" s="283"/>
      <c r="AX20" s="283"/>
      <c r="AY20" s="283"/>
      <c r="AZ20" s="283"/>
      <c r="BA20" s="283"/>
      <c r="BB20" s="284" t="str">
        <f>IF(入力シート!B53="","",入力シート!B53)</f>
        <v/>
      </c>
      <c r="BC20" s="285"/>
      <c r="BD20" s="285"/>
      <c r="BE20" s="285"/>
      <c r="BF20" s="285"/>
      <c r="BG20" s="285"/>
      <c r="BH20" s="285"/>
      <c r="BI20" s="285"/>
      <c r="BJ20" s="285"/>
      <c r="BK20" s="285"/>
      <c r="BL20" s="286" t="s">
        <v>42</v>
      </c>
      <c r="BM20" s="287"/>
      <c r="BN20" s="287"/>
      <c r="BO20" s="288"/>
      <c r="BP20" s="289" t="str">
        <f>IF(LEN(入力シート!D53)&lt;9,"",MID(入力シート!D53,LEN(入力シート!D53)-8,1))</f>
        <v/>
      </c>
      <c r="BQ20" s="290"/>
      <c r="BR20" s="290"/>
      <c r="BS20" s="290"/>
      <c r="BT20" s="289" t="str">
        <f>IF(LEN(入力シート!D53)&lt;8,"",MID(入力シート!D53,LEN(入力シート!D53)-7,1))</f>
        <v/>
      </c>
      <c r="BU20" s="290"/>
      <c r="BV20" s="290"/>
      <c r="BW20" s="290"/>
      <c r="BX20" s="289" t="str">
        <f>IF(LEN(入力シート!D53)&lt;7,"",MID(入力シート!D53,LEN(入力シート!D53)-6,1))</f>
        <v/>
      </c>
      <c r="BY20" s="290"/>
      <c r="BZ20" s="290"/>
      <c r="CA20" s="324"/>
      <c r="CB20" s="323" t="str">
        <f>IF(LEN(入力シート!D53)&lt;6,"",MID(入力シート!D53,LEN(入力シート!D53)-5,1))</f>
        <v/>
      </c>
      <c r="CC20" s="290"/>
      <c r="CD20" s="290"/>
      <c r="CE20" s="290"/>
      <c r="CF20" s="289" t="str">
        <f>IF(LEN(入力シート!D53)&lt;5,"",MID(入力シート!D53,LEN(入力シート!D53)-4,1))</f>
        <v/>
      </c>
      <c r="CG20" s="290"/>
      <c r="CH20" s="290"/>
      <c r="CI20" s="290"/>
      <c r="CJ20" s="289" t="str">
        <f>IF(LEN(入力シート!D53)&lt;4,"",MID(入力シート!D53,LEN(入力シート!D53)-3,1))</f>
        <v/>
      </c>
      <c r="CK20" s="290"/>
      <c r="CL20" s="290"/>
      <c r="CM20" s="324"/>
      <c r="CN20" s="323" t="str">
        <f>IF(LEN(入力シート!D53)&lt;3,"",MID(入力シート!D53,LEN(入力シート!D53)-2,1))</f>
        <v/>
      </c>
      <c r="CO20" s="290"/>
      <c r="CP20" s="290"/>
      <c r="CQ20" s="290"/>
      <c r="CR20" s="289" t="str">
        <f>IF(LEN(入力シート!D53)&lt;2,"",MID(入力シート!D53,LEN(入力シート!D53)-1,1))</f>
        <v/>
      </c>
      <c r="CS20" s="290"/>
      <c r="CT20" s="290"/>
      <c r="CU20" s="290"/>
      <c r="CV20" s="289" t="str">
        <f>IF(LEN(入力シート!D53)&lt;1,"",MID(入力シート!D53,LEN(入力シート!D53),1))</f>
        <v/>
      </c>
      <c r="CW20" s="290"/>
      <c r="CX20" s="290"/>
      <c r="CY20" s="325"/>
    </row>
    <row r="21" spans="1:103" ht="6" customHeight="1" thickBot="1" x14ac:dyDescent="0.25">
      <c r="A21" s="7"/>
      <c r="B21" s="7"/>
      <c r="C21" s="367"/>
      <c r="D21" s="368"/>
      <c r="E21" s="368"/>
      <c r="F21" s="368"/>
      <c r="G21" s="368"/>
      <c r="H21" s="368"/>
      <c r="I21" s="368"/>
      <c r="J21" s="368"/>
      <c r="K21" s="368"/>
      <c r="L21" s="368"/>
      <c r="M21" s="368"/>
      <c r="N21" s="368"/>
      <c r="O21" s="368"/>
      <c r="P21" s="367"/>
      <c r="Q21" s="363"/>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3"/>
      <c r="AO21" s="7"/>
      <c r="AP21" s="7"/>
      <c r="AQ21" s="26"/>
      <c r="AR21" s="27"/>
      <c r="AS21" s="27"/>
      <c r="AT21" s="27"/>
      <c r="AU21" s="27"/>
      <c r="AV21" s="27"/>
      <c r="AW21" s="27"/>
      <c r="AX21" s="27"/>
      <c r="AY21" s="27"/>
      <c r="AZ21" s="27"/>
      <c r="BA21" s="27"/>
      <c r="BB21" s="28"/>
      <c r="BC21" s="29"/>
      <c r="BD21" s="29"/>
      <c r="BE21" s="29"/>
      <c r="BF21" s="29"/>
      <c r="BG21" s="29"/>
      <c r="BH21" s="29"/>
      <c r="BI21" s="29"/>
      <c r="BJ21" s="29"/>
      <c r="BK21" s="29"/>
      <c r="BL21" s="30"/>
      <c r="BM21" s="30"/>
      <c r="BN21" s="30"/>
      <c r="BO21" s="31"/>
      <c r="BP21" s="32"/>
      <c r="BQ21" s="33"/>
      <c r="BR21" s="33"/>
      <c r="BS21" s="34"/>
      <c r="BT21" s="35"/>
      <c r="BU21" s="33"/>
      <c r="BV21" s="33"/>
      <c r="BW21" s="34"/>
      <c r="BX21" s="35"/>
      <c r="BY21" s="33"/>
      <c r="BZ21" s="33"/>
      <c r="CA21" s="34"/>
      <c r="CB21" s="35"/>
      <c r="CC21" s="33"/>
      <c r="CD21" s="33"/>
      <c r="CE21" s="34"/>
      <c r="CF21" s="35"/>
      <c r="CG21" s="33"/>
      <c r="CH21" s="33"/>
      <c r="CI21" s="34"/>
      <c r="CJ21" s="35"/>
      <c r="CK21" s="33"/>
      <c r="CL21" s="33"/>
      <c r="CM21" s="34"/>
      <c r="CN21" s="35"/>
      <c r="CO21" s="33"/>
      <c r="CP21" s="33"/>
      <c r="CQ21" s="34"/>
      <c r="CR21" s="35"/>
      <c r="CS21" s="33"/>
      <c r="CT21" s="33"/>
      <c r="CU21" s="34"/>
      <c r="CV21" s="36"/>
      <c r="CW21" s="33"/>
      <c r="CX21" s="33"/>
      <c r="CY21" s="37"/>
    </row>
    <row r="22" spans="1:103" ht="22.5" customHeight="1" thickTop="1" x14ac:dyDescent="0.2">
      <c r="A22" s="7"/>
      <c r="B22" s="7"/>
      <c r="C22" s="335" t="s">
        <v>18</v>
      </c>
      <c r="D22" s="292"/>
      <c r="E22" s="292"/>
      <c r="F22" s="292"/>
      <c r="G22" s="292"/>
      <c r="H22" s="292"/>
      <c r="I22" s="292"/>
      <c r="J22" s="292"/>
      <c r="K22" s="292"/>
      <c r="L22" s="292"/>
      <c r="M22" s="292"/>
      <c r="N22" s="292"/>
      <c r="O22" s="292"/>
      <c r="P22" s="293"/>
      <c r="Q22" s="329" t="str">
        <f>IF(入力シート!B37="","",入力シート!B37)</f>
        <v/>
      </c>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1"/>
      <c r="AO22" s="7"/>
      <c r="AP22" s="7"/>
      <c r="AQ22" s="282" t="s">
        <v>19</v>
      </c>
      <c r="AR22" s="283"/>
      <c r="AS22" s="283"/>
      <c r="AT22" s="283"/>
      <c r="AU22" s="283"/>
      <c r="AV22" s="283"/>
      <c r="AW22" s="283"/>
      <c r="AX22" s="283"/>
      <c r="AY22" s="283"/>
      <c r="AZ22" s="283"/>
      <c r="BA22" s="283"/>
      <c r="BB22" s="284" t="str">
        <f>IF(入力シート!B55="","",入力シート!B55)</f>
        <v/>
      </c>
      <c r="BC22" s="285"/>
      <c r="BD22" s="285"/>
      <c r="BE22" s="285"/>
      <c r="BF22" s="285"/>
      <c r="BG22" s="285"/>
      <c r="BH22" s="285"/>
      <c r="BI22" s="285"/>
      <c r="BJ22" s="285"/>
      <c r="BK22" s="285"/>
      <c r="BL22" s="286" t="s">
        <v>42</v>
      </c>
      <c r="BM22" s="287"/>
      <c r="BN22" s="287"/>
      <c r="BO22" s="288"/>
      <c r="BP22" s="289" t="str">
        <f>IF(LEN(入力シート!D55)&lt;9,"",MID(入力シート!D55,LEN(入力シート!D55)-8,1))</f>
        <v/>
      </c>
      <c r="BQ22" s="290"/>
      <c r="BR22" s="290"/>
      <c r="BS22" s="290"/>
      <c r="BT22" s="289" t="str">
        <f>IF(LEN(入力シート!D55)&lt;8,"",MID(入力シート!D55,LEN(入力シート!D55)-7,1))</f>
        <v/>
      </c>
      <c r="BU22" s="290"/>
      <c r="BV22" s="290"/>
      <c r="BW22" s="290"/>
      <c r="BX22" s="289" t="str">
        <f>IF(LEN(入力シート!D55)&lt;7,"",MID(入力シート!D55,LEN(入力シート!D55)-6,1))</f>
        <v/>
      </c>
      <c r="BY22" s="290"/>
      <c r="BZ22" s="290"/>
      <c r="CA22" s="324"/>
      <c r="CB22" s="323" t="str">
        <f>IF(LEN(入力シート!D55)&lt;6,"",MID(入力シート!D55,LEN(入力シート!D55)-5,1))</f>
        <v/>
      </c>
      <c r="CC22" s="290"/>
      <c r="CD22" s="290"/>
      <c r="CE22" s="290"/>
      <c r="CF22" s="289" t="str">
        <f>IF(LEN(入力シート!D55)&lt;5,"",MID(入力シート!D55,LEN(入力シート!D55)-4,1))</f>
        <v/>
      </c>
      <c r="CG22" s="290"/>
      <c r="CH22" s="290"/>
      <c r="CI22" s="290"/>
      <c r="CJ22" s="289" t="str">
        <f>IF(LEN(入力シート!D55)&lt;4,"",MID(入力シート!D55,LEN(入力シート!D55)-3,1))</f>
        <v/>
      </c>
      <c r="CK22" s="290"/>
      <c r="CL22" s="290"/>
      <c r="CM22" s="324"/>
      <c r="CN22" s="323" t="str">
        <f>IF(LEN(入力シート!D55)&lt;3,"",MID(入力シート!D55,LEN(入力シート!D55)-2,1))</f>
        <v/>
      </c>
      <c r="CO22" s="290"/>
      <c r="CP22" s="290"/>
      <c r="CQ22" s="290"/>
      <c r="CR22" s="289" t="str">
        <f>IF(LEN(入力シート!D55)&lt;2,"",MID(入力シート!D55,LEN(入力シート!D55)-1,1))</f>
        <v/>
      </c>
      <c r="CS22" s="290"/>
      <c r="CT22" s="290"/>
      <c r="CU22" s="290"/>
      <c r="CV22" s="289" t="str">
        <f>IF(LEN(入力シート!D55)&lt;1,"",MID(入力シート!D55,LEN(入力シート!D55),1))</f>
        <v/>
      </c>
      <c r="CW22" s="290"/>
      <c r="CX22" s="290"/>
      <c r="CY22" s="325"/>
    </row>
    <row r="23" spans="1:103" ht="6" customHeight="1" thickBot="1" x14ac:dyDescent="0.25">
      <c r="A23" s="7"/>
      <c r="B23" s="7"/>
      <c r="C23" s="336"/>
      <c r="D23" s="337"/>
      <c r="E23" s="337"/>
      <c r="F23" s="337"/>
      <c r="G23" s="337"/>
      <c r="H23" s="337"/>
      <c r="I23" s="337"/>
      <c r="J23" s="337"/>
      <c r="K23" s="337"/>
      <c r="L23" s="337"/>
      <c r="M23" s="337"/>
      <c r="N23" s="337"/>
      <c r="O23" s="337"/>
      <c r="P23" s="338"/>
      <c r="Q23" s="332"/>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4"/>
      <c r="AO23" s="7"/>
      <c r="AP23" s="7"/>
      <c r="AQ23" s="26"/>
      <c r="AR23" s="27"/>
      <c r="AS23" s="27"/>
      <c r="AT23" s="27"/>
      <c r="AU23" s="27"/>
      <c r="AV23" s="27"/>
      <c r="AW23" s="27"/>
      <c r="AX23" s="27"/>
      <c r="AY23" s="27"/>
      <c r="AZ23" s="27"/>
      <c r="BA23" s="27"/>
      <c r="BB23" s="28"/>
      <c r="BC23" s="29"/>
      <c r="BD23" s="29"/>
      <c r="BE23" s="29"/>
      <c r="BF23" s="29"/>
      <c r="BG23" s="29"/>
      <c r="BH23" s="29"/>
      <c r="BI23" s="29"/>
      <c r="BJ23" s="29"/>
      <c r="BK23" s="29"/>
      <c r="BL23" s="30"/>
      <c r="BM23" s="30"/>
      <c r="BN23" s="30"/>
      <c r="BO23" s="31"/>
      <c r="BP23" s="32"/>
      <c r="BQ23" s="33"/>
      <c r="BR23" s="33"/>
      <c r="BS23" s="34"/>
      <c r="BT23" s="35"/>
      <c r="BU23" s="33"/>
      <c r="BV23" s="33"/>
      <c r="BW23" s="34"/>
      <c r="BX23" s="35"/>
      <c r="BY23" s="33"/>
      <c r="BZ23" s="33"/>
      <c r="CA23" s="34"/>
      <c r="CB23" s="35"/>
      <c r="CC23" s="33"/>
      <c r="CD23" s="33"/>
      <c r="CE23" s="34"/>
      <c r="CF23" s="35"/>
      <c r="CG23" s="33"/>
      <c r="CH23" s="33"/>
      <c r="CI23" s="34"/>
      <c r="CJ23" s="35"/>
      <c r="CK23" s="33"/>
      <c r="CL23" s="33"/>
      <c r="CM23" s="34"/>
      <c r="CN23" s="35"/>
      <c r="CO23" s="33"/>
      <c r="CP23" s="33"/>
      <c r="CQ23" s="34"/>
      <c r="CR23" s="35"/>
      <c r="CS23" s="33"/>
      <c r="CT23" s="33"/>
      <c r="CU23" s="34"/>
      <c r="CV23" s="36"/>
      <c r="CW23" s="33"/>
      <c r="CX23" s="33"/>
      <c r="CY23" s="37"/>
    </row>
    <row r="24" spans="1:103" ht="22.5" customHeight="1" thickTop="1" x14ac:dyDescent="0.2">
      <c r="A24" s="7"/>
      <c r="B24" s="7"/>
      <c r="C24" s="291" t="s">
        <v>20</v>
      </c>
      <c r="D24" s="292"/>
      <c r="E24" s="292"/>
      <c r="F24" s="292"/>
      <c r="G24" s="292"/>
      <c r="H24" s="292"/>
      <c r="I24" s="292"/>
      <c r="J24" s="292"/>
      <c r="K24" s="292"/>
      <c r="L24" s="292"/>
      <c r="M24" s="292"/>
      <c r="N24" s="292"/>
      <c r="O24" s="292"/>
      <c r="P24" s="293"/>
      <c r="Q24" s="303" t="str">
        <f>IF(入力シート!B39="","",入力シート!B39)</f>
        <v/>
      </c>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5"/>
      <c r="AO24" s="7"/>
      <c r="AP24" s="7"/>
      <c r="AQ24" s="282" t="s">
        <v>21</v>
      </c>
      <c r="AR24" s="283"/>
      <c r="AS24" s="283"/>
      <c r="AT24" s="283"/>
      <c r="AU24" s="283"/>
      <c r="AV24" s="283"/>
      <c r="AW24" s="283"/>
      <c r="AX24" s="283"/>
      <c r="AY24" s="283"/>
      <c r="AZ24" s="283"/>
      <c r="BA24" s="283"/>
      <c r="BB24" s="284" t="str">
        <f>IF(入力シート!B57="","",入力シート!B57)</f>
        <v/>
      </c>
      <c r="BC24" s="285"/>
      <c r="BD24" s="285"/>
      <c r="BE24" s="285"/>
      <c r="BF24" s="285"/>
      <c r="BG24" s="285"/>
      <c r="BH24" s="285"/>
      <c r="BI24" s="285"/>
      <c r="BJ24" s="285"/>
      <c r="BK24" s="285"/>
      <c r="BL24" s="286" t="s">
        <v>42</v>
      </c>
      <c r="BM24" s="287"/>
      <c r="BN24" s="287"/>
      <c r="BO24" s="288"/>
      <c r="BP24" s="289" t="str">
        <f>IF(LEN(入力シート!D57)&lt;9,"",MID(入力シート!D57,LEN(入力シート!D57)-8,1))</f>
        <v/>
      </c>
      <c r="BQ24" s="290"/>
      <c r="BR24" s="290"/>
      <c r="BS24" s="290"/>
      <c r="BT24" s="289" t="str">
        <f>IF(LEN(入力シート!D57)&lt;8,"",MID(入力シート!D57,LEN(入力シート!D57)-7,1))</f>
        <v/>
      </c>
      <c r="BU24" s="290"/>
      <c r="BV24" s="290"/>
      <c r="BW24" s="290"/>
      <c r="BX24" s="289" t="str">
        <f>IF(LEN(入力シート!D57)&lt;7,"",MID(入力シート!D57,LEN(入力シート!D57)-6,1))</f>
        <v/>
      </c>
      <c r="BY24" s="290"/>
      <c r="BZ24" s="290"/>
      <c r="CA24" s="324"/>
      <c r="CB24" s="323" t="str">
        <f>IF(LEN(入力シート!D57)&lt;6,"",MID(入力シート!D57,LEN(入力シート!D57)-5,1))</f>
        <v/>
      </c>
      <c r="CC24" s="290"/>
      <c r="CD24" s="290"/>
      <c r="CE24" s="290"/>
      <c r="CF24" s="289" t="str">
        <f>IF(LEN(入力シート!D57)&lt;5,"",MID(入力シート!D57,LEN(入力シート!D57)-4,1))</f>
        <v/>
      </c>
      <c r="CG24" s="290"/>
      <c r="CH24" s="290"/>
      <c r="CI24" s="290"/>
      <c r="CJ24" s="289" t="str">
        <f>IF(LEN(入力シート!D57)&lt;4,"",MID(入力シート!D57,LEN(入力シート!D57)-3,1))</f>
        <v/>
      </c>
      <c r="CK24" s="290"/>
      <c r="CL24" s="290"/>
      <c r="CM24" s="324"/>
      <c r="CN24" s="323" t="str">
        <f>IF(LEN(入力シート!D57)&lt;3,"",MID(入力シート!D57,LEN(入力シート!D57)-2,1))</f>
        <v/>
      </c>
      <c r="CO24" s="290"/>
      <c r="CP24" s="290"/>
      <c r="CQ24" s="290"/>
      <c r="CR24" s="289" t="str">
        <f>IF(LEN(入力シート!D57)&lt;2,"",MID(入力シート!D57,LEN(入力シート!D57)-1,1))</f>
        <v/>
      </c>
      <c r="CS24" s="290"/>
      <c r="CT24" s="290"/>
      <c r="CU24" s="290"/>
      <c r="CV24" s="289" t="str">
        <f>IF(LEN(入力シート!D57)&lt;1,"",MID(入力シート!D57,LEN(入力シート!D57),1))</f>
        <v/>
      </c>
      <c r="CW24" s="290"/>
      <c r="CX24" s="290"/>
      <c r="CY24" s="325"/>
    </row>
    <row r="25" spans="1:103" ht="6" customHeight="1" x14ac:dyDescent="0.2">
      <c r="A25" s="7"/>
      <c r="B25" s="7"/>
      <c r="C25" s="294"/>
      <c r="D25" s="295"/>
      <c r="E25" s="295"/>
      <c r="F25" s="295"/>
      <c r="G25" s="295"/>
      <c r="H25" s="295"/>
      <c r="I25" s="295"/>
      <c r="J25" s="295"/>
      <c r="K25" s="295"/>
      <c r="L25" s="295"/>
      <c r="M25" s="295"/>
      <c r="N25" s="295"/>
      <c r="O25" s="295"/>
      <c r="P25" s="296"/>
      <c r="Q25" s="306"/>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8"/>
      <c r="AO25" s="7"/>
      <c r="AP25" s="7"/>
      <c r="AQ25" s="26"/>
      <c r="AR25" s="27"/>
      <c r="AS25" s="27"/>
      <c r="AT25" s="27"/>
      <c r="AU25" s="27"/>
      <c r="AV25" s="27"/>
      <c r="AW25" s="27"/>
      <c r="AX25" s="27"/>
      <c r="AY25" s="27"/>
      <c r="AZ25" s="27"/>
      <c r="BA25" s="27"/>
      <c r="BB25" s="28"/>
      <c r="BC25" s="29"/>
      <c r="BD25" s="29"/>
      <c r="BE25" s="29"/>
      <c r="BF25" s="29"/>
      <c r="BG25" s="29"/>
      <c r="BH25" s="29"/>
      <c r="BI25" s="29"/>
      <c r="BJ25" s="29"/>
      <c r="BK25" s="29"/>
      <c r="BL25" s="30"/>
      <c r="BM25" s="30"/>
      <c r="BN25" s="30"/>
      <c r="BO25" s="31"/>
      <c r="BP25" s="32"/>
      <c r="BQ25" s="33"/>
      <c r="BR25" s="33"/>
      <c r="BS25" s="34"/>
      <c r="BT25" s="35"/>
      <c r="BU25" s="33"/>
      <c r="BV25" s="33"/>
      <c r="BW25" s="34"/>
      <c r="BX25" s="35"/>
      <c r="BY25" s="33"/>
      <c r="BZ25" s="33"/>
      <c r="CA25" s="34"/>
      <c r="CB25" s="35"/>
      <c r="CC25" s="33"/>
      <c r="CD25" s="33"/>
      <c r="CE25" s="34"/>
      <c r="CF25" s="35"/>
      <c r="CG25" s="33"/>
      <c r="CH25" s="33"/>
      <c r="CI25" s="34"/>
      <c r="CJ25" s="35"/>
      <c r="CK25" s="33"/>
      <c r="CL25" s="33"/>
      <c r="CM25" s="34"/>
      <c r="CN25" s="35"/>
      <c r="CO25" s="33"/>
      <c r="CP25" s="33"/>
      <c r="CQ25" s="34"/>
      <c r="CR25" s="35"/>
      <c r="CS25" s="33"/>
      <c r="CT25" s="33"/>
      <c r="CU25" s="34"/>
      <c r="CV25" s="36"/>
      <c r="CW25" s="33"/>
      <c r="CX25" s="33"/>
      <c r="CY25" s="37"/>
    </row>
    <row r="26" spans="1:103" ht="22.5" customHeight="1" x14ac:dyDescent="0.2">
      <c r="A26" s="7"/>
      <c r="B26" s="7"/>
      <c r="C26" s="297"/>
      <c r="D26" s="298"/>
      <c r="E26" s="298"/>
      <c r="F26" s="298"/>
      <c r="G26" s="298"/>
      <c r="H26" s="298"/>
      <c r="I26" s="298"/>
      <c r="J26" s="298"/>
      <c r="K26" s="298"/>
      <c r="L26" s="298"/>
      <c r="M26" s="298"/>
      <c r="N26" s="298"/>
      <c r="O26" s="298"/>
      <c r="P26" s="299"/>
      <c r="Q26" s="297" t="s">
        <v>39</v>
      </c>
      <c r="R26" s="298"/>
      <c r="S26" s="147" t="s">
        <v>112</v>
      </c>
      <c r="T26" s="133"/>
      <c r="U26" s="133"/>
      <c r="V26" s="133"/>
      <c r="W26" s="133"/>
      <c r="X26" s="133"/>
      <c r="Y26" s="133"/>
      <c r="Z26" s="133"/>
      <c r="AA26" s="133"/>
      <c r="AB26" s="133"/>
      <c r="AC26" s="175"/>
      <c r="AD26" s="322" t="str">
        <f>IF(入力シート!B41="","",入力シート!B41)</f>
        <v>NG</v>
      </c>
      <c r="AE26" s="322"/>
      <c r="AF26" s="322"/>
      <c r="AG26" s="322"/>
      <c r="AH26" s="322"/>
      <c r="AI26" s="152"/>
      <c r="AJ26" s="151" t="s">
        <v>40</v>
      </c>
      <c r="AK26" s="151"/>
      <c r="AL26" s="148" t="s">
        <v>113</v>
      </c>
      <c r="AM26" s="146"/>
      <c r="AN26" s="149"/>
      <c r="AO26" s="7"/>
      <c r="AP26" s="7"/>
      <c r="AQ26" s="282" t="s">
        <v>22</v>
      </c>
      <c r="AR26" s="283"/>
      <c r="AS26" s="283"/>
      <c r="AT26" s="283"/>
      <c r="AU26" s="283"/>
      <c r="AV26" s="283"/>
      <c r="AW26" s="283"/>
      <c r="AX26" s="283"/>
      <c r="AY26" s="283"/>
      <c r="AZ26" s="283"/>
      <c r="BA26" s="283"/>
      <c r="BB26" s="284" t="str">
        <f>IF(入力シート!B59="","",入力シート!B59)</f>
        <v/>
      </c>
      <c r="BC26" s="285"/>
      <c r="BD26" s="285"/>
      <c r="BE26" s="285"/>
      <c r="BF26" s="285"/>
      <c r="BG26" s="285"/>
      <c r="BH26" s="285"/>
      <c r="BI26" s="285"/>
      <c r="BJ26" s="285"/>
      <c r="BK26" s="285"/>
      <c r="BL26" s="286" t="s">
        <v>42</v>
      </c>
      <c r="BM26" s="287"/>
      <c r="BN26" s="287"/>
      <c r="BO26" s="288"/>
      <c r="BP26" s="289" t="str">
        <f>IF(LEN(入力シート!D59)&lt;9,"",MID(入力シート!D59,LEN(入力シート!D59)-8,1))</f>
        <v/>
      </c>
      <c r="BQ26" s="290"/>
      <c r="BR26" s="290"/>
      <c r="BS26" s="290"/>
      <c r="BT26" s="289" t="str">
        <f>IF(LEN(入力シート!D59)&lt;8,"",MID(入力シート!D59,LEN(入力シート!D59)-7,1))</f>
        <v/>
      </c>
      <c r="BU26" s="290"/>
      <c r="BV26" s="290"/>
      <c r="BW26" s="290"/>
      <c r="BX26" s="289" t="str">
        <f>IF(LEN(入力シート!D59)&lt;7,"",MID(入力シート!D59,LEN(入力シート!D59)-6,1))</f>
        <v/>
      </c>
      <c r="BY26" s="290"/>
      <c r="BZ26" s="290"/>
      <c r="CA26" s="324"/>
      <c r="CB26" s="323" t="str">
        <f>IF(LEN(入力シート!D59)&lt;6,"",MID(入力シート!D59,LEN(入力シート!D59)-5,1))</f>
        <v/>
      </c>
      <c r="CC26" s="290"/>
      <c r="CD26" s="290"/>
      <c r="CE26" s="290"/>
      <c r="CF26" s="289" t="str">
        <f>IF(LEN(入力シート!D59)&lt;5,"",MID(入力シート!D59,LEN(入力シート!D59)-4,1))</f>
        <v/>
      </c>
      <c r="CG26" s="290"/>
      <c r="CH26" s="290"/>
      <c r="CI26" s="290"/>
      <c r="CJ26" s="289" t="str">
        <f>IF(LEN(入力シート!D59)&lt;4,"",MID(入力シート!D59,LEN(入力シート!D59)-3,1))</f>
        <v/>
      </c>
      <c r="CK26" s="290"/>
      <c r="CL26" s="290"/>
      <c r="CM26" s="324"/>
      <c r="CN26" s="323" t="str">
        <f>IF(LEN(入力シート!D59)&lt;3,"",MID(入力シート!D59,LEN(入力シート!D59)-2,1))</f>
        <v/>
      </c>
      <c r="CO26" s="290"/>
      <c r="CP26" s="290"/>
      <c r="CQ26" s="290"/>
      <c r="CR26" s="289" t="str">
        <f>IF(LEN(入力シート!D59)&lt;2,"",MID(入力シート!D59,LEN(入力シート!D59)-1,1))</f>
        <v/>
      </c>
      <c r="CS26" s="290"/>
      <c r="CT26" s="290"/>
      <c r="CU26" s="290"/>
      <c r="CV26" s="289" t="str">
        <f>IF(LEN(入力シート!D59)&lt;1,"",MID(入力シート!D59,LEN(入力シート!D59),1))</f>
        <v/>
      </c>
      <c r="CW26" s="290"/>
      <c r="CX26" s="290"/>
      <c r="CY26" s="325"/>
    </row>
    <row r="27" spans="1:103" ht="6" customHeight="1" x14ac:dyDescent="0.2">
      <c r="A27" s="7"/>
      <c r="B27" s="7"/>
      <c r="C27" s="300" t="s">
        <v>114</v>
      </c>
      <c r="D27" s="301"/>
      <c r="E27" s="301"/>
      <c r="F27" s="301"/>
      <c r="G27" s="301"/>
      <c r="H27" s="301"/>
      <c r="I27" s="301"/>
      <c r="J27" s="301"/>
      <c r="K27" s="301"/>
      <c r="L27" s="301"/>
      <c r="M27" s="301"/>
      <c r="N27" s="301"/>
      <c r="O27" s="301"/>
      <c r="P27" s="302"/>
      <c r="Q27" s="309" t="str">
        <f>IF(入力シート!F31="","",IF(入力シート!F31="完",0,入力シート!F31))</f>
        <v>請求無</v>
      </c>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1"/>
      <c r="AO27" s="7"/>
      <c r="AP27" s="7"/>
      <c r="AQ27" s="26"/>
      <c r="AR27" s="27"/>
      <c r="AS27" s="27"/>
      <c r="AT27" s="27"/>
      <c r="AU27" s="27"/>
      <c r="AV27" s="27"/>
      <c r="AW27" s="27"/>
      <c r="AX27" s="27"/>
      <c r="AY27" s="27"/>
      <c r="AZ27" s="27"/>
      <c r="BA27" s="27"/>
      <c r="BB27" s="28"/>
      <c r="BC27" s="29"/>
      <c r="BD27" s="29"/>
      <c r="BE27" s="29"/>
      <c r="BF27" s="29"/>
      <c r="BG27" s="29"/>
      <c r="BH27" s="29"/>
      <c r="BI27" s="29"/>
      <c r="BJ27" s="29"/>
      <c r="BK27" s="29"/>
      <c r="BL27" s="30"/>
      <c r="BM27" s="30"/>
      <c r="BN27" s="30"/>
      <c r="BO27" s="31"/>
      <c r="BP27" s="32"/>
      <c r="BQ27" s="33"/>
      <c r="BR27" s="33"/>
      <c r="BS27" s="34"/>
      <c r="BT27" s="35"/>
      <c r="BU27" s="33"/>
      <c r="BV27" s="33"/>
      <c r="BW27" s="34"/>
      <c r="BX27" s="35"/>
      <c r="BY27" s="33"/>
      <c r="BZ27" s="33"/>
      <c r="CA27" s="34"/>
      <c r="CB27" s="35"/>
      <c r="CC27" s="33"/>
      <c r="CD27" s="33"/>
      <c r="CE27" s="34"/>
      <c r="CF27" s="35"/>
      <c r="CG27" s="33"/>
      <c r="CH27" s="33"/>
      <c r="CI27" s="34"/>
      <c r="CJ27" s="35"/>
      <c r="CK27" s="33"/>
      <c r="CL27" s="33"/>
      <c r="CM27" s="34"/>
      <c r="CN27" s="35"/>
      <c r="CO27" s="33"/>
      <c r="CP27" s="33"/>
      <c r="CQ27" s="34"/>
      <c r="CR27" s="35"/>
      <c r="CS27" s="33"/>
      <c r="CT27" s="33"/>
      <c r="CU27" s="34"/>
      <c r="CV27" s="36"/>
      <c r="CW27" s="33"/>
      <c r="CX27" s="33"/>
      <c r="CY27" s="37"/>
    </row>
    <row r="28" spans="1:103" ht="22.5" customHeight="1" x14ac:dyDescent="0.2">
      <c r="A28" s="7"/>
      <c r="B28" s="7"/>
      <c r="C28" s="297"/>
      <c r="D28" s="298"/>
      <c r="E28" s="298"/>
      <c r="F28" s="298"/>
      <c r="G28" s="298"/>
      <c r="H28" s="298"/>
      <c r="I28" s="298"/>
      <c r="J28" s="298"/>
      <c r="K28" s="298"/>
      <c r="L28" s="298"/>
      <c r="M28" s="298"/>
      <c r="N28" s="298"/>
      <c r="O28" s="298"/>
      <c r="P28" s="299"/>
      <c r="Q28" s="312"/>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4"/>
      <c r="AO28" s="7"/>
      <c r="AP28" s="7"/>
      <c r="AQ28" s="282" t="s">
        <v>23</v>
      </c>
      <c r="AR28" s="283"/>
      <c r="AS28" s="283"/>
      <c r="AT28" s="283"/>
      <c r="AU28" s="283"/>
      <c r="AV28" s="283"/>
      <c r="AW28" s="283"/>
      <c r="AX28" s="283"/>
      <c r="AY28" s="283"/>
      <c r="AZ28" s="283"/>
      <c r="BA28" s="283"/>
      <c r="BB28" s="284" t="str">
        <f>IF(入力シート!B61="","",入力シート!B61)</f>
        <v/>
      </c>
      <c r="BC28" s="285"/>
      <c r="BD28" s="285"/>
      <c r="BE28" s="285"/>
      <c r="BF28" s="285"/>
      <c r="BG28" s="285"/>
      <c r="BH28" s="285"/>
      <c r="BI28" s="285"/>
      <c r="BJ28" s="285"/>
      <c r="BK28" s="285"/>
      <c r="BL28" s="286" t="s">
        <v>42</v>
      </c>
      <c r="BM28" s="287"/>
      <c r="BN28" s="287"/>
      <c r="BO28" s="288"/>
      <c r="BP28" s="289" t="str">
        <f>IF(LEN(入力シート!D61)&lt;9,"",MID(入力シート!D61,LEN(入力シート!D61)-8,1))</f>
        <v/>
      </c>
      <c r="BQ28" s="290"/>
      <c r="BR28" s="290"/>
      <c r="BS28" s="290"/>
      <c r="BT28" s="289" t="str">
        <f>IF(LEN(入力シート!D61)&lt;8,"",MID(入力シート!D61,LEN(入力シート!D61)-7,1))</f>
        <v/>
      </c>
      <c r="BU28" s="290"/>
      <c r="BV28" s="290"/>
      <c r="BW28" s="290"/>
      <c r="BX28" s="289" t="str">
        <f>IF(LEN(入力シート!D61)&lt;7,"",MID(入力シート!D61,LEN(入力シート!D61)-6,1))</f>
        <v/>
      </c>
      <c r="BY28" s="290"/>
      <c r="BZ28" s="290"/>
      <c r="CA28" s="324"/>
      <c r="CB28" s="323" t="str">
        <f>IF(LEN(入力シート!D61)&lt;6,"",MID(入力シート!D61,LEN(入力シート!D61)-5,1))</f>
        <v/>
      </c>
      <c r="CC28" s="290"/>
      <c r="CD28" s="290"/>
      <c r="CE28" s="290"/>
      <c r="CF28" s="289" t="str">
        <f>IF(LEN(入力シート!D61)&lt;5,"",MID(入力シート!D61,LEN(入力シート!D61)-4,1))</f>
        <v/>
      </c>
      <c r="CG28" s="290"/>
      <c r="CH28" s="290"/>
      <c r="CI28" s="290"/>
      <c r="CJ28" s="289" t="str">
        <f>IF(LEN(入力シート!D61)&lt;4,"",MID(入力シート!D61,LEN(入力シート!D61)-3,1))</f>
        <v/>
      </c>
      <c r="CK28" s="290"/>
      <c r="CL28" s="290"/>
      <c r="CM28" s="324"/>
      <c r="CN28" s="323" t="str">
        <f>IF(LEN(入力シート!D61)&lt;3,"",MID(入力シート!D61,LEN(入力シート!D61)-2,1))</f>
        <v/>
      </c>
      <c r="CO28" s="290"/>
      <c r="CP28" s="290"/>
      <c r="CQ28" s="290"/>
      <c r="CR28" s="289" t="str">
        <f>IF(LEN(入力シート!D61)&lt;2,"",MID(入力シート!D61,LEN(入力シート!D61)-1,1))</f>
        <v/>
      </c>
      <c r="CS28" s="290"/>
      <c r="CT28" s="290"/>
      <c r="CU28" s="290"/>
      <c r="CV28" s="289" t="str">
        <f>IF(LEN(入力シート!D61)&lt;1,"",MID(入力シート!D61,LEN(入力シート!D61),1))</f>
        <v/>
      </c>
      <c r="CW28" s="290"/>
      <c r="CX28" s="290"/>
      <c r="CY28" s="325"/>
    </row>
    <row r="29" spans="1:103" ht="6"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26"/>
      <c r="AR29" s="27"/>
      <c r="AS29" s="27"/>
      <c r="AT29" s="27"/>
      <c r="AU29" s="27"/>
      <c r="AV29" s="27"/>
      <c r="AW29" s="27"/>
      <c r="AX29" s="27"/>
      <c r="AY29" s="27"/>
      <c r="AZ29" s="27"/>
      <c r="BA29" s="27"/>
      <c r="BB29" s="28"/>
      <c r="BC29" s="29"/>
      <c r="BD29" s="29"/>
      <c r="BE29" s="29"/>
      <c r="BF29" s="29"/>
      <c r="BG29" s="29"/>
      <c r="BH29" s="29"/>
      <c r="BI29" s="29"/>
      <c r="BJ29" s="29"/>
      <c r="BK29" s="29"/>
      <c r="BL29" s="30"/>
      <c r="BM29" s="30"/>
      <c r="BN29" s="30"/>
      <c r="BO29" s="31"/>
      <c r="BP29" s="32"/>
      <c r="BQ29" s="33"/>
      <c r="BR29" s="33"/>
      <c r="BS29" s="34"/>
      <c r="BT29" s="35"/>
      <c r="BU29" s="33"/>
      <c r="BV29" s="33"/>
      <c r="BW29" s="34"/>
      <c r="BX29" s="35"/>
      <c r="BY29" s="33"/>
      <c r="BZ29" s="33"/>
      <c r="CA29" s="34"/>
      <c r="CB29" s="35"/>
      <c r="CC29" s="33"/>
      <c r="CD29" s="33"/>
      <c r="CE29" s="34"/>
      <c r="CF29" s="35"/>
      <c r="CG29" s="33"/>
      <c r="CH29" s="33"/>
      <c r="CI29" s="34"/>
      <c r="CJ29" s="35"/>
      <c r="CK29" s="33"/>
      <c r="CL29" s="33"/>
      <c r="CM29" s="34"/>
      <c r="CN29" s="35"/>
      <c r="CO29" s="33"/>
      <c r="CP29" s="33"/>
      <c r="CQ29" s="34"/>
      <c r="CR29" s="35"/>
      <c r="CS29" s="33"/>
      <c r="CT29" s="33"/>
      <c r="CU29" s="34"/>
      <c r="CV29" s="36"/>
      <c r="CW29" s="33"/>
      <c r="CX29" s="33"/>
      <c r="CY29" s="37"/>
    </row>
    <row r="30" spans="1:103" ht="22.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282" t="s">
        <v>24</v>
      </c>
      <c r="AR30" s="283"/>
      <c r="AS30" s="283"/>
      <c r="AT30" s="283"/>
      <c r="AU30" s="283"/>
      <c r="AV30" s="283"/>
      <c r="AW30" s="283"/>
      <c r="AX30" s="283"/>
      <c r="AY30" s="283"/>
      <c r="AZ30" s="283"/>
      <c r="BA30" s="283"/>
      <c r="BB30" s="284" t="str">
        <f>IF(入力シート!B63="","",入力シート!B63)</f>
        <v/>
      </c>
      <c r="BC30" s="285"/>
      <c r="BD30" s="285"/>
      <c r="BE30" s="285"/>
      <c r="BF30" s="285"/>
      <c r="BG30" s="285"/>
      <c r="BH30" s="285"/>
      <c r="BI30" s="285"/>
      <c r="BJ30" s="285"/>
      <c r="BK30" s="285"/>
      <c r="BL30" s="286" t="s">
        <v>42</v>
      </c>
      <c r="BM30" s="287"/>
      <c r="BN30" s="287"/>
      <c r="BO30" s="288"/>
      <c r="BP30" s="289" t="str">
        <f>IF(LEN(入力シート!D63)&lt;9,"",MID(入力シート!D63,LEN(入力シート!D63)-8,1))</f>
        <v/>
      </c>
      <c r="BQ30" s="290"/>
      <c r="BR30" s="290"/>
      <c r="BS30" s="290"/>
      <c r="BT30" s="289" t="str">
        <f>IF(LEN(入力シート!D63)&lt;8,"",MID(入力シート!D63,LEN(入力シート!D63)-7,1))</f>
        <v/>
      </c>
      <c r="BU30" s="290"/>
      <c r="BV30" s="290"/>
      <c r="BW30" s="290"/>
      <c r="BX30" s="289" t="str">
        <f>IF(LEN(入力シート!D63)&lt;7,"",MID(入力シート!D63,LEN(入力シート!D63)-6,1))</f>
        <v/>
      </c>
      <c r="BY30" s="290"/>
      <c r="BZ30" s="290"/>
      <c r="CA30" s="324"/>
      <c r="CB30" s="323" t="str">
        <f>IF(LEN(入力シート!D63)&lt;6,"",MID(入力シート!D63,LEN(入力シート!D63)-5,1))</f>
        <v/>
      </c>
      <c r="CC30" s="290"/>
      <c r="CD30" s="290"/>
      <c r="CE30" s="290"/>
      <c r="CF30" s="289" t="str">
        <f>IF(LEN(入力シート!D63)&lt;5,"",MID(入力シート!D63,LEN(入力シート!D63)-4,1))</f>
        <v/>
      </c>
      <c r="CG30" s="290"/>
      <c r="CH30" s="290"/>
      <c r="CI30" s="290"/>
      <c r="CJ30" s="289" t="str">
        <f>IF(LEN(入力シート!D63)&lt;4,"",MID(入力シート!D63,LEN(入力シート!D63)-3,1))</f>
        <v/>
      </c>
      <c r="CK30" s="290"/>
      <c r="CL30" s="290"/>
      <c r="CM30" s="324"/>
      <c r="CN30" s="323" t="str">
        <f>IF(LEN(入力シート!D63)&lt;3,"",MID(入力シート!D63,LEN(入力シート!D63)-2,1))</f>
        <v/>
      </c>
      <c r="CO30" s="290"/>
      <c r="CP30" s="290"/>
      <c r="CQ30" s="290"/>
      <c r="CR30" s="289" t="str">
        <f>IF(LEN(入力シート!D63)&lt;2,"",MID(入力シート!D63,LEN(入力シート!D63)-1,1))</f>
        <v/>
      </c>
      <c r="CS30" s="290"/>
      <c r="CT30" s="290"/>
      <c r="CU30" s="290"/>
      <c r="CV30" s="289" t="str">
        <f>IF(LEN(入力シート!D63)&lt;1,"",MID(入力シート!D63,LEN(入力シート!D63),1))</f>
        <v/>
      </c>
      <c r="CW30" s="290"/>
      <c r="CX30" s="290"/>
      <c r="CY30" s="325"/>
    </row>
    <row r="31" spans="1:103" ht="6"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26"/>
      <c r="AR31" s="27"/>
      <c r="AS31" s="27"/>
      <c r="AT31" s="27"/>
      <c r="AU31" s="27"/>
      <c r="AV31" s="27"/>
      <c r="AW31" s="27"/>
      <c r="AX31" s="27"/>
      <c r="AY31" s="27"/>
      <c r="AZ31" s="27"/>
      <c r="BA31" s="27"/>
      <c r="BB31" s="28"/>
      <c r="BC31" s="29"/>
      <c r="BD31" s="29"/>
      <c r="BE31" s="29"/>
      <c r="BF31" s="29"/>
      <c r="BG31" s="29"/>
      <c r="BH31" s="29"/>
      <c r="BI31" s="29"/>
      <c r="BJ31" s="29"/>
      <c r="BK31" s="29"/>
      <c r="BL31" s="30"/>
      <c r="BM31" s="30"/>
      <c r="BN31" s="30"/>
      <c r="BO31" s="31"/>
      <c r="BP31" s="32"/>
      <c r="BQ31" s="33"/>
      <c r="BR31" s="33"/>
      <c r="BS31" s="34"/>
      <c r="BT31" s="35"/>
      <c r="BU31" s="33"/>
      <c r="BV31" s="33"/>
      <c r="BW31" s="34"/>
      <c r="BX31" s="35"/>
      <c r="BY31" s="33"/>
      <c r="BZ31" s="33"/>
      <c r="CA31" s="34"/>
      <c r="CB31" s="35"/>
      <c r="CC31" s="33"/>
      <c r="CD31" s="33"/>
      <c r="CE31" s="34"/>
      <c r="CF31" s="35"/>
      <c r="CG31" s="33"/>
      <c r="CH31" s="33"/>
      <c r="CI31" s="34"/>
      <c r="CJ31" s="35"/>
      <c r="CK31" s="33"/>
      <c r="CL31" s="33"/>
      <c r="CM31" s="34"/>
      <c r="CN31" s="35"/>
      <c r="CO31" s="33"/>
      <c r="CP31" s="33"/>
      <c r="CQ31" s="34"/>
      <c r="CR31" s="35"/>
      <c r="CS31" s="33"/>
      <c r="CT31" s="33"/>
      <c r="CU31" s="34"/>
      <c r="CV31" s="36"/>
      <c r="CW31" s="33"/>
      <c r="CX31" s="33"/>
      <c r="CY31" s="37"/>
    </row>
    <row r="32" spans="1:103" ht="22.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282" t="s">
        <v>25</v>
      </c>
      <c r="AR32" s="283"/>
      <c r="AS32" s="283"/>
      <c r="AT32" s="283"/>
      <c r="AU32" s="283"/>
      <c r="AV32" s="283"/>
      <c r="AW32" s="283"/>
      <c r="AX32" s="283"/>
      <c r="AY32" s="283"/>
      <c r="AZ32" s="283"/>
      <c r="BA32" s="283"/>
      <c r="BB32" s="284" t="str">
        <f>IF(入力シート!B65="","",入力シート!B65)</f>
        <v/>
      </c>
      <c r="BC32" s="285"/>
      <c r="BD32" s="285"/>
      <c r="BE32" s="285"/>
      <c r="BF32" s="285"/>
      <c r="BG32" s="285"/>
      <c r="BH32" s="285"/>
      <c r="BI32" s="285"/>
      <c r="BJ32" s="285"/>
      <c r="BK32" s="285"/>
      <c r="BL32" s="286" t="s">
        <v>42</v>
      </c>
      <c r="BM32" s="287"/>
      <c r="BN32" s="287"/>
      <c r="BO32" s="288"/>
      <c r="BP32" s="289" t="str">
        <f>IF(LEN(入力シート!D65)&lt;9,"",MID(入力シート!D65,LEN(入力シート!D65)-8,1))</f>
        <v/>
      </c>
      <c r="BQ32" s="290"/>
      <c r="BR32" s="290"/>
      <c r="BS32" s="290"/>
      <c r="BT32" s="289" t="str">
        <f>IF(LEN(入力シート!D65)&lt;8,"",MID(入力シート!D65,LEN(入力シート!D65)-7,1))</f>
        <v/>
      </c>
      <c r="BU32" s="290"/>
      <c r="BV32" s="290"/>
      <c r="BW32" s="290"/>
      <c r="BX32" s="289" t="str">
        <f>IF(LEN(入力シート!D65)&lt;7,"",MID(入力シート!D65,LEN(入力シート!D65)-6,1))</f>
        <v/>
      </c>
      <c r="BY32" s="290"/>
      <c r="BZ32" s="290"/>
      <c r="CA32" s="324"/>
      <c r="CB32" s="323" t="str">
        <f>IF(LEN(入力シート!D65)&lt;6,"",MID(入力シート!D65,LEN(入力シート!D65)-5,1))</f>
        <v/>
      </c>
      <c r="CC32" s="290"/>
      <c r="CD32" s="290"/>
      <c r="CE32" s="290"/>
      <c r="CF32" s="289" t="str">
        <f>IF(LEN(入力シート!D65)&lt;5,"",MID(入力シート!D65,LEN(入力シート!D65)-4,1))</f>
        <v/>
      </c>
      <c r="CG32" s="290"/>
      <c r="CH32" s="290"/>
      <c r="CI32" s="290"/>
      <c r="CJ32" s="289" t="str">
        <f>IF(LEN(入力シート!D65)&lt;4,"",MID(入力シート!D65,LEN(入力シート!D65)-3,1))</f>
        <v/>
      </c>
      <c r="CK32" s="290"/>
      <c r="CL32" s="290"/>
      <c r="CM32" s="324"/>
      <c r="CN32" s="323" t="str">
        <f>IF(LEN(入力シート!D65)&lt;3,"",MID(入力シート!D65,LEN(入力シート!D65)-2,1))</f>
        <v/>
      </c>
      <c r="CO32" s="290"/>
      <c r="CP32" s="290"/>
      <c r="CQ32" s="290"/>
      <c r="CR32" s="289" t="str">
        <f>IF(LEN(入力シート!D65)&lt;2,"",MID(入力シート!D65,LEN(入力シート!D65)-1,1))</f>
        <v/>
      </c>
      <c r="CS32" s="290"/>
      <c r="CT32" s="290"/>
      <c r="CU32" s="290"/>
      <c r="CV32" s="289" t="str">
        <f>IF(LEN(入力シート!D65)&lt;1,"",MID(入力シート!D65,LEN(入力シート!D65),1))</f>
        <v/>
      </c>
      <c r="CW32" s="290"/>
      <c r="CX32" s="290"/>
      <c r="CY32" s="325"/>
    </row>
    <row r="33" spans="1:212" ht="6"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26"/>
      <c r="AR33" s="27"/>
      <c r="AS33" s="27"/>
      <c r="AT33" s="27"/>
      <c r="AU33" s="27"/>
      <c r="AV33" s="27"/>
      <c r="AW33" s="27"/>
      <c r="AX33" s="27"/>
      <c r="AY33" s="27"/>
      <c r="AZ33" s="27"/>
      <c r="BA33" s="27"/>
      <c r="BB33" s="28"/>
      <c r="BC33" s="29"/>
      <c r="BD33" s="29"/>
      <c r="BE33" s="29"/>
      <c r="BF33" s="29"/>
      <c r="BG33" s="29"/>
      <c r="BH33" s="29"/>
      <c r="BI33" s="29"/>
      <c r="BJ33" s="29"/>
      <c r="BK33" s="29"/>
      <c r="BL33" s="30"/>
      <c r="BM33" s="30"/>
      <c r="BN33" s="30"/>
      <c r="BO33" s="31"/>
      <c r="BP33" s="32"/>
      <c r="BQ33" s="33"/>
      <c r="BR33" s="33"/>
      <c r="BS33" s="34"/>
      <c r="BT33" s="35"/>
      <c r="BU33" s="33"/>
      <c r="BV33" s="33"/>
      <c r="BW33" s="34"/>
      <c r="BX33" s="35"/>
      <c r="BY33" s="33"/>
      <c r="BZ33" s="33"/>
      <c r="CA33" s="34"/>
      <c r="CB33" s="35"/>
      <c r="CC33" s="33"/>
      <c r="CD33" s="33"/>
      <c r="CE33" s="34"/>
      <c r="CF33" s="35"/>
      <c r="CG33" s="33"/>
      <c r="CH33" s="33"/>
      <c r="CI33" s="34"/>
      <c r="CJ33" s="35"/>
      <c r="CK33" s="33"/>
      <c r="CL33" s="33"/>
      <c r="CM33" s="34"/>
      <c r="CN33" s="35"/>
      <c r="CO33" s="33"/>
      <c r="CP33" s="33"/>
      <c r="CQ33" s="34"/>
      <c r="CR33" s="35"/>
      <c r="CS33" s="33"/>
      <c r="CT33" s="33"/>
      <c r="CU33" s="34"/>
      <c r="CV33" s="36"/>
      <c r="CW33" s="33"/>
      <c r="CX33" s="33"/>
      <c r="CY33" s="37"/>
    </row>
    <row r="34" spans="1:212" ht="22.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282" t="s">
        <v>26</v>
      </c>
      <c r="AR34" s="283"/>
      <c r="AS34" s="283"/>
      <c r="AT34" s="283"/>
      <c r="AU34" s="283"/>
      <c r="AV34" s="283"/>
      <c r="AW34" s="283"/>
      <c r="AX34" s="283"/>
      <c r="AY34" s="283"/>
      <c r="AZ34" s="283"/>
      <c r="BA34" s="283"/>
      <c r="BB34" s="284" t="str">
        <f>IF(入力シート!B67="","",入力シート!B67)</f>
        <v/>
      </c>
      <c r="BC34" s="285"/>
      <c r="BD34" s="285"/>
      <c r="BE34" s="285"/>
      <c r="BF34" s="285"/>
      <c r="BG34" s="285"/>
      <c r="BH34" s="285"/>
      <c r="BI34" s="285"/>
      <c r="BJ34" s="285"/>
      <c r="BK34" s="285"/>
      <c r="BL34" s="286" t="s">
        <v>42</v>
      </c>
      <c r="BM34" s="287"/>
      <c r="BN34" s="287"/>
      <c r="BO34" s="288"/>
      <c r="BP34" s="289" t="str">
        <f>IF(LEN(入力シート!D67)&lt;9,"",MID(入力シート!D67,LEN(入力シート!D67)-8,1))</f>
        <v/>
      </c>
      <c r="BQ34" s="290"/>
      <c r="BR34" s="290"/>
      <c r="BS34" s="290"/>
      <c r="BT34" s="289" t="str">
        <f>IF(LEN(入力シート!D67)&lt;8,"",MID(入力シート!D67,LEN(入力シート!D67)-7,1))</f>
        <v/>
      </c>
      <c r="BU34" s="290"/>
      <c r="BV34" s="290"/>
      <c r="BW34" s="290"/>
      <c r="BX34" s="289" t="str">
        <f>IF(LEN(入力シート!D67)&lt;7,"",MID(入力シート!D67,LEN(入力シート!D67)-6,1))</f>
        <v/>
      </c>
      <c r="BY34" s="290"/>
      <c r="BZ34" s="290"/>
      <c r="CA34" s="324"/>
      <c r="CB34" s="323" t="str">
        <f>IF(LEN(入力シート!D67)&lt;6,"",MID(入力シート!D67,LEN(入力シート!D67)-5,1))</f>
        <v/>
      </c>
      <c r="CC34" s="290"/>
      <c r="CD34" s="290"/>
      <c r="CE34" s="290"/>
      <c r="CF34" s="289" t="str">
        <f>IF(LEN(入力シート!D67)&lt;5,"",MID(入力シート!D67,LEN(入力シート!D67)-4,1))</f>
        <v/>
      </c>
      <c r="CG34" s="290"/>
      <c r="CH34" s="290"/>
      <c r="CI34" s="290"/>
      <c r="CJ34" s="289" t="str">
        <f>IF(LEN(入力シート!D67)&lt;4,"",MID(入力シート!D67,LEN(入力シート!D67)-3,1))</f>
        <v/>
      </c>
      <c r="CK34" s="290"/>
      <c r="CL34" s="290"/>
      <c r="CM34" s="324"/>
      <c r="CN34" s="323" t="str">
        <f>IF(LEN(入力シート!D67)&lt;3,"",MID(入力シート!D67,LEN(入力シート!D67)-2,1))</f>
        <v/>
      </c>
      <c r="CO34" s="290"/>
      <c r="CP34" s="290"/>
      <c r="CQ34" s="290"/>
      <c r="CR34" s="289" t="str">
        <f>IF(LEN(入力シート!D67)&lt;2,"",MID(入力シート!D67,LEN(入力シート!D67)-1,1))</f>
        <v/>
      </c>
      <c r="CS34" s="290"/>
      <c r="CT34" s="290"/>
      <c r="CU34" s="290"/>
      <c r="CV34" s="289" t="str">
        <f>IF(LEN(入力シート!D67)&lt;1,"",MID(入力シート!D67,LEN(入力シート!D67),1))</f>
        <v/>
      </c>
      <c r="CW34" s="290"/>
      <c r="CX34" s="290"/>
      <c r="CY34" s="325"/>
    </row>
    <row r="35" spans="1:212" ht="6"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26"/>
      <c r="AR35" s="27"/>
      <c r="AS35" s="27"/>
      <c r="AT35" s="27"/>
      <c r="AU35" s="27"/>
      <c r="AV35" s="27"/>
      <c r="AW35" s="27"/>
      <c r="AX35" s="27"/>
      <c r="AY35" s="27"/>
      <c r="AZ35" s="27"/>
      <c r="BA35" s="27"/>
      <c r="BB35" s="28"/>
      <c r="BC35" s="29"/>
      <c r="BD35" s="29"/>
      <c r="BE35" s="29"/>
      <c r="BF35" s="29"/>
      <c r="BG35" s="29"/>
      <c r="BH35" s="29"/>
      <c r="BI35" s="29"/>
      <c r="BJ35" s="29"/>
      <c r="BK35" s="29"/>
      <c r="BL35" s="30"/>
      <c r="BM35" s="30"/>
      <c r="BN35" s="30"/>
      <c r="BO35" s="31"/>
      <c r="BP35" s="32"/>
      <c r="BQ35" s="33"/>
      <c r="BR35" s="33"/>
      <c r="BS35" s="34"/>
      <c r="BT35" s="35"/>
      <c r="BU35" s="33"/>
      <c r="BV35" s="33"/>
      <c r="BW35" s="34"/>
      <c r="BX35" s="35"/>
      <c r="BY35" s="33"/>
      <c r="BZ35" s="33"/>
      <c r="CA35" s="34"/>
      <c r="CB35" s="35"/>
      <c r="CC35" s="33"/>
      <c r="CD35" s="33"/>
      <c r="CE35" s="34"/>
      <c r="CF35" s="35"/>
      <c r="CG35" s="33"/>
      <c r="CH35" s="33"/>
      <c r="CI35" s="34"/>
      <c r="CJ35" s="35"/>
      <c r="CK35" s="33"/>
      <c r="CL35" s="33"/>
      <c r="CM35" s="34"/>
      <c r="CN35" s="35"/>
      <c r="CO35" s="33"/>
      <c r="CP35" s="33"/>
      <c r="CQ35" s="34"/>
      <c r="CR35" s="35"/>
      <c r="CS35" s="33"/>
      <c r="CT35" s="33"/>
      <c r="CU35" s="34"/>
      <c r="CV35" s="36"/>
      <c r="CW35" s="33"/>
      <c r="CX35" s="33"/>
      <c r="CY35" s="37"/>
    </row>
    <row r="36" spans="1:212" ht="22.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315" t="s">
        <v>27</v>
      </c>
      <c r="AR36" s="316"/>
      <c r="AS36" s="316"/>
      <c r="AT36" s="316"/>
      <c r="AU36" s="316"/>
      <c r="AV36" s="316"/>
      <c r="AW36" s="316"/>
      <c r="AX36" s="316"/>
      <c r="AY36" s="316"/>
      <c r="AZ36" s="316"/>
      <c r="BA36" s="316"/>
      <c r="BB36" s="317" t="str">
        <f>IF(入力シート!B69="","",入力シート!B69)</f>
        <v/>
      </c>
      <c r="BC36" s="318"/>
      <c r="BD36" s="318"/>
      <c r="BE36" s="318"/>
      <c r="BF36" s="318"/>
      <c r="BG36" s="318"/>
      <c r="BH36" s="318"/>
      <c r="BI36" s="318"/>
      <c r="BJ36" s="318"/>
      <c r="BK36" s="318"/>
      <c r="BL36" s="319" t="s">
        <v>42</v>
      </c>
      <c r="BM36" s="320"/>
      <c r="BN36" s="320"/>
      <c r="BO36" s="321"/>
      <c r="BP36" s="280" t="str">
        <f>IF(LEN(入力シート!D69)&lt;9,"",MID(入力シート!D69,LEN(入力シート!D69)-8,1))</f>
        <v/>
      </c>
      <c r="BQ36" s="281"/>
      <c r="BR36" s="281"/>
      <c r="BS36" s="281"/>
      <c r="BT36" s="280" t="str">
        <f>IF(LEN(入力シート!D69)&lt;8,"",MID(入力シート!D69,LEN(入力シート!D69)-7,1))</f>
        <v/>
      </c>
      <c r="BU36" s="281"/>
      <c r="BV36" s="281"/>
      <c r="BW36" s="281"/>
      <c r="BX36" s="280" t="str">
        <f>IF(LEN(入力シート!D69)&lt;7,"",MID(入力シート!D69,LEN(入力シート!D69)-6,1))</f>
        <v/>
      </c>
      <c r="BY36" s="281"/>
      <c r="BZ36" s="281"/>
      <c r="CA36" s="327"/>
      <c r="CB36" s="326" t="str">
        <f>IF(LEN(入力シート!D69)&lt;6,"",MID(入力シート!D69,LEN(入力シート!D69)-5,1))</f>
        <v/>
      </c>
      <c r="CC36" s="281"/>
      <c r="CD36" s="281"/>
      <c r="CE36" s="281"/>
      <c r="CF36" s="280" t="str">
        <f>IF(LEN(入力シート!D69)&lt;5,"",MID(入力シート!D69,LEN(入力シート!D69)-4,1))</f>
        <v/>
      </c>
      <c r="CG36" s="281"/>
      <c r="CH36" s="281"/>
      <c r="CI36" s="281"/>
      <c r="CJ36" s="280" t="str">
        <f>IF(LEN(入力シート!D69)&lt;4,"",MID(入力シート!D69,LEN(入力シート!D69)-3,1))</f>
        <v/>
      </c>
      <c r="CK36" s="281"/>
      <c r="CL36" s="281"/>
      <c r="CM36" s="327"/>
      <c r="CN36" s="326" t="str">
        <f>IF(LEN(入力シート!D69)&lt;3,"",MID(入力シート!D69,LEN(入力シート!D69)-2,1))</f>
        <v/>
      </c>
      <c r="CO36" s="281"/>
      <c r="CP36" s="281"/>
      <c r="CQ36" s="281"/>
      <c r="CR36" s="280" t="str">
        <f>IF(LEN(入力シート!D69)&lt;2,"",MID(入力シート!D69,LEN(入力シート!D69)-1,1))</f>
        <v/>
      </c>
      <c r="CS36" s="281"/>
      <c r="CT36" s="281"/>
      <c r="CU36" s="281"/>
      <c r="CV36" s="280" t="str">
        <f>IF(LEN(入力シート!D69)&lt;1,"",MID(入力シート!D69,LEN(入力シート!D69),1))</f>
        <v/>
      </c>
      <c r="CW36" s="281"/>
      <c r="CX36" s="281"/>
      <c r="CY36" s="328"/>
    </row>
    <row r="37" spans="1:212" ht="6" customHeight="1" thickBo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38"/>
      <c r="AR37" s="39"/>
      <c r="AS37" s="39"/>
      <c r="AT37" s="39"/>
      <c r="AU37" s="39"/>
      <c r="AV37" s="39"/>
      <c r="AW37" s="39"/>
      <c r="AX37" s="39"/>
      <c r="AY37" s="39"/>
      <c r="AZ37" s="39"/>
      <c r="BA37" s="39"/>
      <c r="BB37" s="40"/>
      <c r="BC37" s="41"/>
      <c r="BD37" s="41"/>
      <c r="BE37" s="41"/>
      <c r="BF37" s="41"/>
      <c r="BG37" s="41"/>
      <c r="BH37" s="41"/>
      <c r="BI37" s="41"/>
      <c r="BJ37" s="41"/>
      <c r="BK37" s="41"/>
      <c r="BL37" s="39"/>
      <c r="BM37" s="39"/>
      <c r="BN37" s="39"/>
      <c r="BO37" s="42"/>
      <c r="BP37" s="43"/>
      <c r="BQ37" s="43"/>
      <c r="BR37" s="43"/>
      <c r="BS37" s="43"/>
      <c r="BT37" s="44"/>
      <c r="BU37" s="43"/>
      <c r="BV37" s="43"/>
      <c r="BW37" s="45"/>
      <c r="BX37" s="44"/>
      <c r="BY37" s="43"/>
      <c r="BZ37" s="43"/>
      <c r="CA37" s="45"/>
      <c r="CB37" s="44"/>
      <c r="CC37" s="43"/>
      <c r="CD37" s="43"/>
      <c r="CE37" s="45"/>
      <c r="CF37" s="44"/>
      <c r="CG37" s="43"/>
      <c r="CH37" s="43"/>
      <c r="CI37" s="45"/>
      <c r="CJ37" s="44"/>
      <c r="CK37" s="43"/>
      <c r="CL37" s="43"/>
      <c r="CM37" s="45"/>
      <c r="CN37" s="44"/>
      <c r="CO37" s="43"/>
      <c r="CP37" s="43"/>
      <c r="CQ37" s="45"/>
      <c r="CR37" s="44"/>
      <c r="CS37" s="43"/>
      <c r="CT37" s="43"/>
      <c r="CU37" s="45"/>
      <c r="CV37" s="44"/>
      <c r="CW37" s="43"/>
      <c r="CX37" s="43"/>
      <c r="CY37" s="46"/>
    </row>
    <row r="38" spans="1:212" ht="14.25" customHeight="1" x14ac:dyDescent="0.25">
      <c r="A38" s="7"/>
      <c r="B38" s="7"/>
      <c r="C38" s="7"/>
      <c r="D38" s="7" t="s">
        <v>28</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row>
    <row r="39" spans="1:212" ht="14.25" customHeight="1" x14ac:dyDescent="0.25">
      <c r="A39" s="7"/>
      <c r="B39" s="7"/>
      <c r="C39" s="7"/>
      <c r="D39" s="7"/>
      <c r="E39" s="132"/>
      <c r="F39" s="129" t="s">
        <v>29</v>
      </c>
      <c r="G39" s="130"/>
      <c r="H39" s="130"/>
      <c r="I39" s="130"/>
      <c r="J39" s="131" t="s">
        <v>30</v>
      </c>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2"/>
      <c r="BY39" s="132"/>
      <c r="BZ39" s="132"/>
      <c r="CA39" s="132"/>
      <c r="CB39" s="132"/>
      <c r="CC39" s="132"/>
      <c r="CD39" s="132"/>
      <c r="CE39" s="132"/>
      <c r="CF39" s="132"/>
      <c r="CG39" s="132"/>
      <c r="CH39" s="132"/>
      <c r="CI39" s="132"/>
      <c r="CJ39" s="132"/>
      <c r="CK39" s="132"/>
      <c r="CL39" s="132"/>
      <c r="CM39" s="132"/>
      <c r="CN39" s="132"/>
      <c r="CO39" s="132"/>
      <c r="CP39" s="132"/>
      <c r="CQ39" s="132"/>
      <c r="CR39" s="132"/>
      <c r="CS39" s="132"/>
      <c r="CT39" s="132"/>
      <c r="CU39" s="132"/>
      <c r="CV39" s="132"/>
      <c r="CW39" s="132"/>
      <c r="CX39" s="132"/>
      <c r="CY39" s="132"/>
      <c r="DH39" s="121"/>
      <c r="DI39" s="122"/>
      <c r="DJ39" s="122"/>
      <c r="DK39" s="122"/>
      <c r="DL39" s="123"/>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row>
    <row r="40" spans="1:212" ht="14.25" customHeight="1" x14ac:dyDescent="0.25">
      <c r="A40" s="7"/>
      <c r="B40" s="7"/>
      <c r="C40" s="7"/>
      <c r="D40" s="7"/>
      <c r="E40" s="132"/>
      <c r="F40" s="129" t="s">
        <v>31</v>
      </c>
      <c r="G40" s="130"/>
      <c r="H40" s="130"/>
      <c r="I40" s="130"/>
      <c r="J40" s="132" t="s">
        <v>33</v>
      </c>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DH40" s="121"/>
      <c r="DI40" s="122"/>
      <c r="DJ40" s="122"/>
      <c r="DK40" s="122"/>
      <c r="DL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row>
    <row r="41" spans="1:212" ht="14.25" customHeight="1" x14ac:dyDescent="0.25">
      <c r="A41" s="7"/>
      <c r="B41" s="7"/>
      <c r="C41" s="7"/>
      <c r="D41" s="7"/>
      <c r="E41" s="132"/>
      <c r="F41" s="129" t="s">
        <v>32</v>
      </c>
      <c r="G41" s="130"/>
      <c r="H41" s="130"/>
      <c r="I41" s="130"/>
      <c r="J41" s="132" t="s">
        <v>122</v>
      </c>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DH41" s="121"/>
      <c r="DI41" s="122"/>
      <c r="DJ41" s="122"/>
      <c r="DK41" s="122"/>
      <c r="DL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row>
    <row r="42" spans="1:212" ht="14.25" customHeight="1" x14ac:dyDescent="0.25">
      <c r="A42" s="7"/>
      <c r="B42" s="7"/>
      <c r="C42" s="7"/>
      <c r="D42" s="7"/>
      <c r="E42" s="132"/>
      <c r="F42" s="129" t="s">
        <v>92</v>
      </c>
      <c r="G42" s="130"/>
      <c r="H42" s="130"/>
      <c r="I42" s="130"/>
      <c r="J42" s="132" t="s">
        <v>121</v>
      </c>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DH42" s="121"/>
      <c r="DI42" s="122"/>
      <c r="DJ42" s="122"/>
      <c r="DK42" s="122"/>
      <c r="DL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row>
    <row r="43" spans="1:212" ht="6" customHeight="1" x14ac:dyDescent="0.25">
      <c r="A43" s="7"/>
      <c r="B43" s="7"/>
      <c r="C43" s="7"/>
      <c r="D43" s="7"/>
      <c r="E43" s="132"/>
      <c r="F43" s="129"/>
      <c r="G43" s="130"/>
      <c r="H43" s="130"/>
      <c r="I43" s="130"/>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DH43" s="121"/>
      <c r="DI43" s="122"/>
      <c r="DJ43" s="122"/>
      <c r="DK43" s="122"/>
      <c r="DL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row>
    <row r="44" spans="1:212" ht="14.25" customHeight="1" x14ac:dyDescent="0.25">
      <c r="A44" s="7"/>
      <c r="B44" s="7"/>
      <c r="C44" s="7"/>
      <c r="D44" s="7" t="s">
        <v>34</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DH44" s="121"/>
      <c r="DI44" s="122"/>
      <c r="DJ44" s="122"/>
      <c r="DK44" s="122"/>
      <c r="DL44" s="120"/>
    </row>
    <row r="45" spans="1:212" ht="16.5" customHeight="1" x14ac:dyDescent="0.25">
      <c r="A45" s="48"/>
      <c r="B45" s="48"/>
      <c r="C45" s="48"/>
      <c r="D45" s="445" t="s">
        <v>103</v>
      </c>
      <c r="E45" s="446"/>
      <c r="F45" s="446"/>
      <c r="G45" s="446"/>
      <c r="H45" s="446"/>
      <c r="I45" s="446"/>
      <c r="J45" s="446"/>
      <c r="K45" s="446"/>
      <c r="L45" s="447"/>
      <c r="M45" s="445" t="s">
        <v>116</v>
      </c>
      <c r="N45" s="446"/>
      <c r="O45" s="446"/>
      <c r="P45" s="446"/>
      <c r="Q45" s="446"/>
      <c r="R45" s="446"/>
      <c r="S45" s="446"/>
      <c r="T45" s="446"/>
      <c r="U45" s="446"/>
      <c r="V45" s="446"/>
      <c r="W45" s="446"/>
      <c r="X45" s="447"/>
      <c r="Y45" s="445" t="s">
        <v>104</v>
      </c>
      <c r="Z45" s="446"/>
      <c r="AA45" s="446"/>
      <c r="AB45" s="446"/>
      <c r="AC45" s="446"/>
      <c r="AD45" s="446"/>
      <c r="AE45" s="446"/>
      <c r="AF45" s="446"/>
      <c r="AG45" s="446"/>
      <c r="AH45" s="446"/>
      <c r="AI45" s="446"/>
      <c r="AJ45" s="447"/>
      <c r="AK45" s="445" t="s">
        <v>35</v>
      </c>
      <c r="AL45" s="446"/>
      <c r="AM45" s="446"/>
      <c r="AN45" s="446"/>
      <c r="AO45" s="446"/>
      <c r="AP45" s="446"/>
      <c r="AQ45" s="446"/>
      <c r="AR45" s="446"/>
      <c r="AS45" s="446"/>
      <c r="AT45" s="446"/>
      <c r="AU45" s="446"/>
      <c r="AV45" s="446"/>
      <c r="AW45" s="446"/>
      <c r="AX45" s="446"/>
      <c r="AY45" s="447"/>
      <c r="AZ45" s="445" t="s">
        <v>105</v>
      </c>
      <c r="BA45" s="446"/>
      <c r="BB45" s="446"/>
      <c r="BC45" s="446"/>
      <c r="BD45" s="446"/>
      <c r="BE45" s="446"/>
      <c r="BF45" s="446"/>
      <c r="BG45" s="446"/>
      <c r="BH45" s="446"/>
      <c r="BI45" s="446"/>
      <c r="BJ45" s="446"/>
      <c r="BK45" s="446"/>
      <c r="BL45" s="446"/>
      <c r="BM45" s="446"/>
      <c r="BN45" s="446"/>
      <c r="BO45" s="446"/>
      <c r="BP45" s="447"/>
      <c r="BQ45" s="143"/>
      <c r="BR45" s="442" t="s">
        <v>106</v>
      </c>
      <c r="BS45" s="443"/>
      <c r="BT45" s="443"/>
      <c r="BU45" s="443"/>
      <c r="BV45" s="443"/>
      <c r="BW45" s="443"/>
      <c r="BX45" s="443"/>
      <c r="BY45" s="443"/>
      <c r="BZ45" s="443"/>
      <c r="CA45" s="443"/>
      <c r="CB45" s="443"/>
      <c r="CC45" s="443"/>
      <c r="CD45" s="443"/>
      <c r="CE45" s="443"/>
      <c r="CF45" s="443"/>
      <c r="CG45" s="443"/>
      <c r="CH45" s="443"/>
      <c r="CI45" s="443"/>
      <c r="CJ45" s="443"/>
      <c r="CK45" s="443"/>
      <c r="CL45" s="443"/>
      <c r="CM45" s="443"/>
      <c r="CN45" s="443"/>
      <c r="CO45" s="443"/>
      <c r="CP45" s="443"/>
      <c r="CQ45" s="443"/>
      <c r="CR45" s="443"/>
      <c r="CS45" s="443"/>
      <c r="CT45" s="443"/>
      <c r="CU45" s="443"/>
      <c r="CV45" s="443"/>
      <c r="CW45" s="443"/>
      <c r="CX45" s="443"/>
      <c r="CY45" s="444"/>
    </row>
    <row r="46" spans="1:212" ht="22.5" customHeight="1" x14ac:dyDescent="0.25">
      <c r="A46" s="7"/>
      <c r="B46" s="7"/>
      <c r="C46" s="7"/>
      <c r="D46" s="153"/>
      <c r="E46" s="136"/>
      <c r="F46" s="136"/>
      <c r="G46" s="136"/>
      <c r="H46" s="136"/>
      <c r="I46" s="136"/>
      <c r="J46" s="136"/>
      <c r="K46" s="136"/>
      <c r="L46" s="137"/>
      <c r="M46" s="140"/>
      <c r="N46" s="136"/>
      <c r="O46" s="134"/>
      <c r="P46" s="134"/>
      <c r="Q46" s="134"/>
      <c r="R46" s="134"/>
      <c r="S46" s="134"/>
      <c r="T46" s="134"/>
      <c r="U46" s="134"/>
      <c r="V46" s="134"/>
      <c r="W46" s="134"/>
      <c r="X46" s="154"/>
      <c r="Y46" s="155"/>
      <c r="Z46" s="159"/>
      <c r="AA46" s="159"/>
      <c r="AB46" s="159"/>
      <c r="AC46" s="159"/>
      <c r="AD46" s="159"/>
      <c r="AE46" s="159"/>
      <c r="AF46" s="159"/>
      <c r="AG46" s="159"/>
      <c r="AH46" s="159"/>
      <c r="AI46" s="159"/>
      <c r="AJ46" s="135"/>
      <c r="AK46" s="153"/>
      <c r="AL46" s="134"/>
      <c r="AM46" s="134"/>
      <c r="AN46" s="134"/>
      <c r="AO46" s="134"/>
      <c r="AP46" s="134"/>
      <c r="AQ46" s="134"/>
      <c r="AR46" s="136"/>
      <c r="AS46" s="136"/>
      <c r="AT46" s="136"/>
      <c r="AU46" s="134"/>
      <c r="AV46" s="136"/>
      <c r="AW46" s="136"/>
      <c r="AX46" s="136"/>
      <c r="AY46" s="137"/>
      <c r="AZ46" s="140"/>
      <c r="BA46" s="136"/>
      <c r="BB46" s="136"/>
      <c r="BC46" s="136"/>
      <c r="BD46" s="136"/>
      <c r="BE46" s="136"/>
      <c r="BF46" s="136"/>
      <c r="BG46" s="136"/>
      <c r="BH46" s="136"/>
      <c r="BI46" s="136"/>
      <c r="BJ46" s="136"/>
      <c r="BK46" s="136"/>
      <c r="BL46" s="136"/>
      <c r="BM46" s="136"/>
      <c r="BN46" s="136"/>
      <c r="BO46" s="136"/>
      <c r="BP46" s="137"/>
      <c r="BQ46" s="143"/>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7"/>
    </row>
    <row r="47" spans="1:212" ht="22.5" customHeight="1" x14ac:dyDescent="0.25">
      <c r="A47" s="7"/>
      <c r="B47" s="7"/>
      <c r="C47" s="7"/>
      <c r="D47" s="142"/>
      <c r="E47" s="159"/>
      <c r="F47" s="159"/>
      <c r="G47" s="159"/>
      <c r="H47" s="159"/>
      <c r="I47" s="159"/>
      <c r="J47" s="159"/>
      <c r="K47" s="159"/>
      <c r="L47" s="135"/>
      <c r="M47" s="155"/>
      <c r="N47" s="133"/>
      <c r="O47" s="159"/>
      <c r="P47" s="159"/>
      <c r="Q47" s="159"/>
      <c r="R47" s="159"/>
      <c r="S47" s="159"/>
      <c r="T47" s="159"/>
      <c r="U47" s="159"/>
      <c r="V47" s="159"/>
      <c r="W47" s="159"/>
      <c r="X47" s="135"/>
      <c r="Y47" s="155"/>
      <c r="Z47" s="159"/>
      <c r="AA47" s="159"/>
      <c r="AB47" s="159"/>
      <c r="AC47" s="159"/>
      <c r="AD47" s="159"/>
      <c r="AE47" s="159"/>
      <c r="AF47" s="159"/>
      <c r="AG47" s="159"/>
      <c r="AH47" s="159"/>
      <c r="AI47" s="159"/>
      <c r="AJ47" s="135"/>
      <c r="AK47" s="155"/>
      <c r="AL47" s="159"/>
      <c r="AM47" s="159"/>
      <c r="AN47" s="159"/>
      <c r="AO47" s="159"/>
      <c r="AP47" s="159"/>
      <c r="AQ47" s="159"/>
      <c r="AR47" s="133"/>
      <c r="AS47" s="133"/>
      <c r="AT47" s="133"/>
      <c r="AU47" s="133"/>
      <c r="AV47" s="159"/>
      <c r="AW47" s="159"/>
      <c r="AX47" s="159"/>
      <c r="AY47" s="135"/>
      <c r="AZ47" s="155"/>
      <c r="BA47" s="159"/>
      <c r="BB47" s="159"/>
      <c r="BC47" s="159"/>
      <c r="BD47" s="159"/>
      <c r="BE47" s="159"/>
      <c r="BF47" s="159"/>
      <c r="BG47" s="159"/>
      <c r="BH47" s="159"/>
      <c r="BI47" s="159"/>
      <c r="BJ47" s="159"/>
      <c r="BK47" s="159"/>
      <c r="BL47" s="159"/>
      <c r="BM47" s="159"/>
      <c r="BN47" s="159"/>
      <c r="BO47" s="133"/>
      <c r="BP47" s="150"/>
      <c r="BQ47" s="14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50"/>
    </row>
    <row r="48" spans="1:212" ht="15" customHeight="1" x14ac:dyDescent="0.25">
      <c r="A48" s="7"/>
      <c r="B48" s="7"/>
      <c r="C48" s="7"/>
      <c r="D48" s="160"/>
      <c r="E48" s="138"/>
      <c r="F48" s="138"/>
      <c r="G48" s="138"/>
      <c r="H48" s="138"/>
      <c r="I48" s="138"/>
      <c r="J48" s="138"/>
      <c r="K48" s="138"/>
      <c r="L48" s="139"/>
      <c r="M48" s="160"/>
      <c r="N48" s="138"/>
      <c r="O48" s="157"/>
      <c r="P48" s="157"/>
      <c r="Q48" s="157"/>
      <c r="R48" s="157"/>
      <c r="S48" s="157"/>
      <c r="T48" s="157"/>
      <c r="U48" s="157"/>
      <c r="V48" s="157"/>
      <c r="W48" s="157"/>
      <c r="X48" s="158"/>
      <c r="Y48" s="156"/>
      <c r="Z48" s="157"/>
      <c r="AA48" s="157"/>
      <c r="AB48" s="157"/>
      <c r="AC48" s="141"/>
      <c r="AD48" s="141"/>
      <c r="AE48" s="141"/>
      <c r="AF48" s="141"/>
      <c r="AG48" s="141"/>
      <c r="AH48" s="141"/>
      <c r="AI48" s="141"/>
      <c r="AJ48" s="161"/>
      <c r="AK48" s="439" t="str">
        <f>IF(入力シート!B14="","",入力シート!B14)</f>
        <v/>
      </c>
      <c r="AL48" s="440"/>
      <c r="AM48" s="440"/>
      <c r="AN48" s="440"/>
      <c r="AO48" s="440"/>
      <c r="AP48" s="440"/>
      <c r="AQ48" s="440"/>
      <c r="AR48" s="440"/>
      <c r="AS48" s="440"/>
      <c r="AT48" s="440"/>
      <c r="AU48" s="440"/>
      <c r="AV48" s="440"/>
      <c r="AW48" s="440"/>
      <c r="AX48" s="440"/>
      <c r="AY48" s="441"/>
      <c r="AZ48" s="160"/>
      <c r="BA48" s="138"/>
      <c r="BB48" s="138"/>
      <c r="BC48" s="138"/>
      <c r="BD48" s="138"/>
      <c r="BE48" s="138"/>
      <c r="BF48" s="138"/>
      <c r="BG48" s="138"/>
      <c r="BH48" s="138"/>
      <c r="BI48" s="138"/>
      <c r="BJ48" s="138"/>
      <c r="BK48" s="138"/>
      <c r="BL48" s="138"/>
      <c r="BM48" s="138"/>
      <c r="BN48" s="138"/>
      <c r="BO48" s="138"/>
      <c r="BP48" s="139"/>
      <c r="BQ48" s="143"/>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9"/>
    </row>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sheetData>
  <sheetProtection sheet="1" objects="1" scenarios="1"/>
  <mergeCells count="219">
    <mergeCell ref="AK48:AY48"/>
    <mergeCell ref="CR36:CU36"/>
    <mergeCell ref="CV36:CY36"/>
    <mergeCell ref="AQ36:BA36"/>
    <mergeCell ref="BB36:BK36"/>
    <mergeCell ref="CJ34:CM34"/>
    <mergeCell ref="CN34:CQ34"/>
    <mergeCell ref="CR34:CU34"/>
    <mergeCell ref="CV34:CY34"/>
    <mergeCell ref="AQ34:BA34"/>
    <mergeCell ref="BB34:BK34"/>
    <mergeCell ref="BL34:BO34"/>
    <mergeCell ref="BP34:BS34"/>
    <mergeCell ref="BT34:BW34"/>
    <mergeCell ref="BX34:CA34"/>
    <mergeCell ref="BL36:BO36"/>
    <mergeCell ref="BP36:BS36"/>
    <mergeCell ref="BT36:BW36"/>
    <mergeCell ref="BX36:CA36"/>
    <mergeCell ref="D45:L45"/>
    <mergeCell ref="M45:X45"/>
    <mergeCell ref="CN32:CQ32"/>
    <mergeCell ref="CR32:CU32"/>
    <mergeCell ref="CV32:CY32"/>
    <mergeCell ref="AQ32:BA32"/>
    <mergeCell ref="BB32:BK32"/>
    <mergeCell ref="BL32:BO32"/>
    <mergeCell ref="BP32:BS32"/>
    <mergeCell ref="BT32:BW32"/>
    <mergeCell ref="BX32:CA32"/>
    <mergeCell ref="CB32:CE32"/>
    <mergeCell ref="CF32:CI32"/>
    <mergeCell ref="CJ32:CM32"/>
    <mergeCell ref="Y45:AJ45"/>
    <mergeCell ref="AK45:AY45"/>
    <mergeCell ref="AZ45:BP45"/>
    <mergeCell ref="BR45:CY45"/>
    <mergeCell ref="CB34:CE34"/>
    <mergeCell ref="CF34:CI34"/>
    <mergeCell ref="CB36:CE36"/>
    <mergeCell ref="CF36:CI36"/>
    <mergeCell ref="CJ36:CM36"/>
    <mergeCell ref="CN36:CQ36"/>
    <mergeCell ref="CN30:CQ30"/>
    <mergeCell ref="CR30:CU30"/>
    <mergeCell ref="CV30:CY30"/>
    <mergeCell ref="AQ30:BA30"/>
    <mergeCell ref="BB30:BK30"/>
    <mergeCell ref="BL30:BO30"/>
    <mergeCell ref="BP30:BS30"/>
    <mergeCell ref="BT30:BW30"/>
    <mergeCell ref="BX30:CA30"/>
    <mergeCell ref="AQ28:BA28"/>
    <mergeCell ref="BB28:BK28"/>
    <mergeCell ref="BL28:BO28"/>
    <mergeCell ref="BP28:BS28"/>
    <mergeCell ref="BT28:BW28"/>
    <mergeCell ref="BX28:CA28"/>
    <mergeCell ref="CB30:CE30"/>
    <mergeCell ref="CF30:CI30"/>
    <mergeCell ref="CJ30:CM30"/>
    <mergeCell ref="CN24:CQ24"/>
    <mergeCell ref="CR24:CU24"/>
    <mergeCell ref="CV24:CY24"/>
    <mergeCell ref="CB28:CE28"/>
    <mergeCell ref="CF28:CI28"/>
    <mergeCell ref="CJ28:CM28"/>
    <mergeCell ref="CN28:CQ28"/>
    <mergeCell ref="CR28:CU28"/>
    <mergeCell ref="CV28:CY28"/>
    <mergeCell ref="BX26:CA26"/>
    <mergeCell ref="CR22:CU22"/>
    <mergeCell ref="CV22:CY22"/>
    <mergeCell ref="AQ24:BA24"/>
    <mergeCell ref="BB24:BK24"/>
    <mergeCell ref="BL24:BO24"/>
    <mergeCell ref="BP24:BS24"/>
    <mergeCell ref="BT24:BW24"/>
    <mergeCell ref="BX24:CA24"/>
    <mergeCell ref="CB24:CE24"/>
    <mergeCell ref="CF24:CI24"/>
    <mergeCell ref="BT22:BW22"/>
    <mergeCell ref="BX22:CA22"/>
    <mergeCell ref="CB22:CE22"/>
    <mergeCell ref="CF22:CI22"/>
    <mergeCell ref="CJ22:CM22"/>
    <mergeCell ref="CN22:CQ22"/>
    <mergeCell ref="CB26:CE26"/>
    <mergeCell ref="CF26:CI26"/>
    <mergeCell ref="CJ26:CM26"/>
    <mergeCell ref="CN26:CQ26"/>
    <mergeCell ref="CR26:CU26"/>
    <mergeCell ref="CV26:CY26"/>
    <mergeCell ref="CJ24:CM24"/>
    <mergeCell ref="AQ22:BA22"/>
    <mergeCell ref="BB22:BK22"/>
    <mergeCell ref="BL22:BO22"/>
    <mergeCell ref="BP22:BS22"/>
    <mergeCell ref="BP20:BS20"/>
    <mergeCell ref="BT20:BW20"/>
    <mergeCell ref="AQ26:BA26"/>
    <mergeCell ref="BB26:BK26"/>
    <mergeCell ref="BL26:BO26"/>
    <mergeCell ref="BP26:BS26"/>
    <mergeCell ref="BT26:BW26"/>
    <mergeCell ref="CF18:CI18"/>
    <mergeCell ref="CJ18:CM18"/>
    <mergeCell ref="CN18:CQ18"/>
    <mergeCell ref="CR18:CU18"/>
    <mergeCell ref="CV18:CY18"/>
    <mergeCell ref="C20:P21"/>
    <mergeCell ref="Q20:AN21"/>
    <mergeCell ref="AQ20:BA20"/>
    <mergeCell ref="BB20:BK20"/>
    <mergeCell ref="BL20:BO20"/>
    <mergeCell ref="CN20:CQ20"/>
    <mergeCell ref="CR20:CU20"/>
    <mergeCell ref="CV20:CY20"/>
    <mergeCell ref="BX20:CA20"/>
    <mergeCell ref="CB20:CE20"/>
    <mergeCell ref="CF20:CI20"/>
    <mergeCell ref="CJ20:CM20"/>
    <mergeCell ref="C18:P19"/>
    <mergeCell ref="Q18:AN19"/>
    <mergeCell ref="AQ18:BA18"/>
    <mergeCell ref="BB18:BK18"/>
    <mergeCell ref="BL18:BO18"/>
    <mergeCell ref="BP18:BS18"/>
    <mergeCell ref="BT18:BW18"/>
    <mergeCell ref="BX18:CA18"/>
    <mergeCell ref="CB18:CE18"/>
    <mergeCell ref="CN14:CQ14"/>
    <mergeCell ref="CR14:CU14"/>
    <mergeCell ref="CV14:CY14"/>
    <mergeCell ref="C16:P17"/>
    <mergeCell ref="Q16:AN17"/>
    <mergeCell ref="AQ16:BA16"/>
    <mergeCell ref="BB16:BK16"/>
    <mergeCell ref="BL16:BO16"/>
    <mergeCell ref="BP16:BS16"/>
    <mergeCell ref="BT16:BW16"/>
    <mergeCell ref="BP14:BS14"/>
    <mergeCell ref="BT14:BW14"/>
    <mergeCell ref="BX14:CA14"/>
    <mergeCell ref="CB14:CE14"/>
    <mergeCell ref="CF14:CI14"/>
    <mergeCell ref="CJ14:CM14"/>
    <mergeCell ref="CV16:CY16"/>
    <mergeCell ref="BX16:CA16"/>
    <mergeCell ref="CB16:CE16"/>
    <mergeCell ref="CF16:CI16"/>
    <mergeCell ref="CJ16:CM16"/>
    <mergeCell ref="CN16:CQ16"/>
    <mergeCell ref="CR16:CU16"/>
    <mergeCell ref="C14:P15"/>
    <mergeCell ref="Q14:AN15"/>
    <mergeCell ref="AQ14:BA14"/>
    <mergeCell ref="BB14:BK14"/>
    <mergeCell ref="BL14:BO14"/>
    <mergeCell ref="BM11:BN11"/>
    <mergeCell ref="BO11:BP11"/>
    <mergeCell ref="BQ11:BR11"/>
    <mergeCell ref="BS11:BT11"/>
    <mergeCell ref="C10:M11"/>
    <mergeCell ref="N10:AD11"/>
    <mergeCell ref="AE10:AK11"/>
    <mergeCell ref="AL10:AV11"/>
    <mergeCell ref="AY10:CB10"/>
    <mergeCell ref="BC11:BD11"/>
    <mergeCell ref="BE11:BF11"/>
    <mergeCell ref="BG11:BH11"/>
    <mergeCell ref="CS8:CY8"/>
    <mergeCell ref="BB9:BQ9"/>
    <mergeCell ref="BR9:CJ9"/>
    <mergeCell ref="CK9:CY9"/>
    <mergeCell ref="BY11:BZ11"/>
    <mergeCell ref="CA11:CB11"/>
    <mergeCell ref="CC11:CD11"/>
    <mergeCell ref="C12:M12"/>
    <mergeCell ref="N12:CY12"/>
    <mergeCell ref="BU11:BV11"/>
    <mergeCell ref="BW11:BX11"/>
    <mergeCell ref="C5:L7"/>
    <mergeCell ref="M5:P7"/>
    <mergeCell ref="Q5:T7"/>
    <mergeCell ref="U5:X7"/>
    <mergeCell ref="Y5:AB7"/>
    <mergeCell ref="AC5:AF7"/>
    <mergeCell ref="AA1:BS1"/>
    <mergeCell ref="BI11:BJ11"/>
    <mergeCell ref="BK11:BL11"/>
    <mergeCell ref="AE8:AQ8"/>
    <mergeCell ref="AR8:AS8"/>
    <mergeCell ref="AU8:AV8"/>
    <mergeCell ref="AY8:CR8"/>
    <mergeCell ref="AD26:AH26"/>
    <mergeCell ref="C22:P23"/>
    <mergeCell ref="C24:P26"/>
    <mergeCell ref="Q24:AN25"/>
    <mergeCell ref="Q26:R26"/>
    <mergeCell ref="C27:P28"/>
    <mergeCell ref="Q27:AN28"/>
    <mergeCell ref="Q22:AN23"/>
    <mergeCell ref="CD1:CY1"/>
    <mergeCell ref="B3:AN3"/>
    <mergeCell ref="BT3:CB3"/>
    <mergeCell ref="CF3:CK3"/>
    <mergeCell ref="CO3:CT3"/>
    <mergeCell ref="CU3:CW3"/>
    <mergeCell ref="AG5:AJ7"/>
    <mergeCell ref="AK5:AN7"/>
    <mergeCell ref="AO5:AR7"/>
    <mergeCell ref="AS5:AV7"/>
    <mergeCell ref="AY6:CY6"/>
    <mergeCell ref="AY7:CY7"/>
    <mergeCell ref="B4:AI4"/>
    <mergeCell ref="AY4:BX4"/>
    <mergeCell ref="BY4:CH4"/>
    <mergeCell ref="CI4:CY4"/>
  </mergeCells>
  <phoneticPr fontId="2"/>
  <printOptions horizontalCentered="1" verticalCentered="1"/>
  <pageMargins left="0.27559055118110237" right="0.27559055118110237" top="0.78740157480314965" bottom="0.78740157480314965" header="0" footer="0"/>
  <pageSetup paperSize="9" scale="94" orientation="portrait" blackAndWhite="1" r:id="rId1"/>
  <headerFooter>
    <oddFooter xml:space="preserve">&amp;C&amp;10安田電機暖房株式会社請求書:20241101書式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請求書(正)</vt:lpstr>
      <vt:lpstr>請求書(控)</vt:lpstr>
      <vt:lpstr>'請求書(控)'!Print_Area</vt:lpstr>
      <vt:lpstr>'請求書(正)'!Print_Area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rkoyasu</dc:creator>
  <cp:lastModifiedBy>子安　里奈</cp:lastModifiedBy>
  <cp:lastPrinted>2024-10-17T04:43:35Z</cp:lastPrinted>
  <dcterms:created xsi:type="dcterms:W3CDTF">2023-07-06T04:23:14Z</dcterms:created>
  <dcterms:modified xsi:type="dcterms:W3CDTF">2024-10-22T01:27:25Z</dcterms:modified>
</cp:coreProperties>
</file>